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1760" windowHeight="5160" tabRatio="839"/>
  </bookViews>
  <sheets>
    <sheet name="논리함수" sheetId="2" r:id="rId1"/>
    <sheet name="논리함수(정답)" sheetId="13" r:id="rId2"/>
    <sheet name="찾기함수" sheetId="10" r:id="rId3"/>
    <sheet name="찾기함수(정답)" sheetId="14" r:id="rId4"/>
    <sheet name="텍스트함수" sheetId="7" r:id="rId5"/>
    <sheet name="텍스트함수(정답)" sheetId="15" r:id="rId6"/>
    <sheet name="정보함수" sheetId="12" r:id="rId7"/>
    <sheet name="정보함수(정답)" sheetId="16" r:id="rId8"/>
  </sheets>
  <externalReferences>
    <externalReference r:id="rId9"/>
    <externalReference r:id="rId10"/>
  </externalReferences>
  <definedNames>
    <definedName name="삼학년">'[1]3학년입력'!$E$1:$E$65536</definedName>
    <definedName name="이학년">'[1]2학년입력'!$E$1:$E$65536</definedName>
    <definedName name="일학년">'[1]1학년입력'!$E$1:$E$65536</definedName>
    <definedName name="학생수">'[2]서식(결과)'!$G$5:$H$19</definedName>
  </definedNames>
  <calcPr calcId="124519"/>
</workbook>
</file>

<file path=xl/calcChain.xml><?xml version="1.0" encoding="utf-8"?>
<calcChain xmlns="http://schemas.openxmlformats.org/spreadsheetml/2006/main">
  <c r="F9" i="14"/>
  <c r="F8"/>
  <c r="C17" i="16"/>
  <c r="D6"/>
  <c r="D5"/>
  <c r="D13" i="15"/>
  <c r="D12"/>
  <c r="D11"/>
  <c r="D10"/>
  <c r="D9"/>
  <c r="D8"/>
  <c r="D7"/>
  <c r="D6"/>
  <c r="D5"/>
  <c r="F7" i="14"/>
  <c r="F6"/>
  <c r="F5"/>
  <c r="I13" i="13"/>
  <c r="H13"/>
  <c r="E13"/>
  <c r="F13" s="1"/>
  <c r="G13" l="1"/>
</calcChain>
</file>

<file path=xl/sharedStrings.xml><?xml version="1.0" encoding="utf-8"?>
<sst xmlns="http://schemas.openxmlformats.org/spreadsheetml/2006/main" count="253" uniqueCount="94">
  <si>
    <t>IF</t>
    <phoneticPr fontId="1" type="noConversion"/>
  </si>
  <si>
    <t>다중IF</t>
    <phoneticPr fontId="1" type="noConversion"/>
  </si>
  <si>
    <t>AND</t>
    <phoneticPr fontId="1" type="noConversion"/>
  </si>
  <si>
    <t>OR</t>
    <phoneticPr fontId="1" type="noConversion"/>
  </si>
  <si>
    <t>성적표</t>
    <phoneticPr fontId="1" type="noConversion"/>
  </si>
  <si>
    <t>&lt;코드표-VLOOKUP&gt;</t>
    <phoneticPr fontId="1" type="noConversion"/>
  </si>
  <si>
    <t>함수</t>
    <phoneticPr fontId="1" type="noConversion"/>
  </si>
  <si>
    <t>내용</t>
    <phoneticPr fontId="1" type="noConversion"/>
  </si>
  <si>
    <t>사용예</t>
    <phoneticPr fontId="1" type="noConversion"/>
  </si>
  <si>
    <t>코드</t>
    <phoneticPr fontId="1" type="noConversion"/>
  </si>
  <si>
    <t>품목</t>
    <phoneticPr fontId="1" type="noConversion"/>
  </si>
  <si>
    <t>담당자</t>
    <phoneticPr fontId="1" type="noConversion"/>
  </si>
  <si>
    <t>A001</t>
    <phoneticPr fontId="1" type="noConversion"/>
  </si>
  <si>
    <t>사탕</t>
    <phoneticPr fontId="1" type="noConversion"/>
  </si>
  <si>
    <t>이상국</t>
    <phoneticPr fontId="1" type="noConversion"/>
  </si>
  <si>
    <t>A002</t>
    <phoneticPr fontId="1" type="noConversion"/>
  </si>
  <si>
    <t>케익</t>
    <phoneticPr fontId="1" type="noConversion"/>
  </si>
  <si>
    <t>강선희</t>
    <phoneticPr fontId="1" type="noConversion"/>
  </si>
  <si>
    <t>INDEX</t>
    <phoneticPr fontId="1" type="noConversion"/>
  </si>
  <si>
    <t>A003</t>
    <phoneticPr fontId="1" type="noConversion"/>
  </si>
  <si>
    <t>과자</t>
    <phoneticPr fontId="1" type="noConversion"/>
  </si>
  <si>
    <t>강재실</t>
    <phoneticPr fontId="1" type="noConversion"/>
  </si>
  <si>
    <t>LOOKUP</t>
    <phoneticPr fontId="1" type="noConversion"/>
  </si>
  <si>
    <t>A004</t>
    <phoneticPr fontId="1" type="noConversion"/>
  </si>
  <si>
    <t>빵</t>
    <phoneticPr fontId="1" type="noConversion"/>
  </si>
  <si>
    <t>이옥연</t>
    <phoneticPr fontId="1" type="noConversion"/>
  </si>
  <si>
    <t>CHOOSE</t>
    <phoneticPr fontId="1" type="noConversion"/>
  </si>
  <si>
    <t>&lt;코드표-HLOOKUP&gt;</t>
    <phoneticPr fontId="1" type="noConversion"/>
  </si>
  <si>
    <r>
      <rPr>
        <b/>
        <sz val="16"/>
        <color rgb="FFFF0000"/>
        <rFont val="맑은 고딕"/>
        <family val="3"/>
        <charset val="129"/>
        <scheme val="minor"/>
      </rPr>
      <t>V</t>
    </r>
    <r>
      <rPr>
        <b/>
        <sz val="16"/>
        <rFont val="맑은 고딕"/>
        <family val="3"/>
        <charset val="129"/>
        <scheme val="minor"/>
      </rPr>
      <t>LOOKUP</t>
    </r>
    <phoneticPr fontId="1" type="noConversion"/>
  </si>
  <si>
    <r>
      <rPr>
        <b/>
        <sz val="16"/>
        <color rgb="FFFF0000"/>
        <rFont val="맑은 고딕"/>
        <family val="3"/>
        <charset val="129"/>
        <scheme val="minor"/>
      </rPr>
      <t>H</t>
    </r>
    <r>
      <rPr>
        <b/>
        <sz val="16"/>
        <rFont val="맑은 고딕"/>
        <family val="3"/>
        <charset val="129"/>
        <scheme val="minor"/>
      </rPr>
      <t>LOOKUP</t>
    </r>
    <phoneticPr fontId="1" type="noConversion"/>
  </si>
  <si>
    <t>MID</t>
    <phoneticPr fontId="1" type="noConversion"/>
  </si>
  <si>
    <t>LOWER</t>
    <phoneticPr fontId="1" type="noConversion"/>
  </si>
  <si>
    <t>PROPER</t>
    <phoneticPr fontId="1" type="noConversion"/>
  </si>
  <si>
    <t>LEN</t>
    <phoneticPr fontId="1" type="noConversion"/>
  </si>
  <si>
    <t>VALUE</t>
    <phoneticPr fontId="1" type="noConversion"/>
  </si>
  <si>
    <t>TEXT</t>
    <phoneticPr fontId="1" type="noConversion"/>
  </si>
  <si>
    <t>SUBSTITUE</t>
    <phoneticPr fontId="1" type="noConversion"/>
  </si>
  <si>
    <r>
      <rPr>
        <b/>
        <sz val="16"/>
        <color rgb="FFFF0000"/>
        <rFont val="맑은 고딕"/>
        <family val="3"/>
        <charset val="129"/>
        <scheme val="minor"/>
      </rPr>
      <t>L</t>
    </r>
    <r>
      <rPr>
        <b/>
        <sz val="16"/>
        <rFont val="맑은 고딕"/>
        <family val="3"/>
        <charset val="129"/>
        <scheme val="minor"/>
      </rPr>
      <t>EFT</t>
    </r>
    <phoneticPr fontId="1" type="noConversion"/>
  </si>
  <si>
    <r>
      <rPr>
        <b/>
        <sz val="16"/>
        <color rgb="FFFF0000"/>
        <rFont val="맑은 고딕"/>
        <family val="3"/>
        <charset val="129"/>
        <scheme val="minor"/>
      </rPr>
      <t>R</t>
    </r>
    <r>
      <rPr>
        <b/>
        <sz val="16"/>
        <rFont val="맑은 고딕"/>
        <family val="3"/>
        <charset val="129"/>
        <scheme val="minor"/>
      </rPr>
      <t>IGHT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</si>
  <si>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=VLOOKUP(찾을값, 찾을범위, 가져올 데이터의 열번호,옵션)</t>
    </r>
    <r>
      <rPr>
        <sz val="14"/>
        <rFont val="맑은 고딕"/>
        <family val="3"/>
        <charset val="129"/>
        <scheme val="minor"/>
      </rPr>
      <t xml:space="preserve">
코드표에서 찾을값에 매치하는 자료의 열번호에 있는 자료를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</si>
  <si>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=HLOOKUP(찾을값, 찾을범위, 가져올 데이터의 행번호,옵션)</t>
    </r>
    <r>
      <rPr>
        <sz val="14"/>
        <rFont val="맑은 고딕"/>
        <family val="3"/>
        <charset val="129"/>
        <scheme val="minor"/>
      </rPr>
      <t xml:space="preserve">
코드표에서 찾을값에 매치하는 자료의 행번호에 있는 자료를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</si>
  <si>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=INDEX(찾을범위, 행번호, 열번호)</t>
    </r>
    <r>
      <rPr>
        <sz val="14"/>
        <rFont val="맑은 고딕"/>
        <family val="3"/>
        <charset val="129"/>
        <scheme val="minor"/>
      </rPr>
      <t xml:space="preserve">
범위 중 행번호와 열번호에 위치한 자료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</si>
  <si>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=LOOKUP(찾을값,범위1,범위2)</t>
    </r>
    <r>
      <rPr>
        <sz val="14"/>
        <rFont val="맑은 고딕"/>
        <family val="3"/>
        <charset val="129"/>
        <scheme val="minor"/>
      </rPr>
      <t xml:space="preserve">
찾을 범위에 특정 기준값으로 자료를 찾고, 값을 구할 범위에서 찾은 값과  같은 위치에 있는 값을 반환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</si>
  <si>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=CHOOSE(수, 값1, 값2, 값3...)</t>
    </r>
    <r>
      <rPr>
        <sz val="14"/>
        <rFont val="맑은 고딕"/>
        <family val="3"/>
        <charset val="129"/>
        <scheme val="minor"/>
      </rPr>
      <t xml:space="preserve">
값1, 값2, 값3..중 수에 해당하는 값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</si>
  <si>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=LEFT(문자열, 문자수)</t>
    </r>
    <r>
      <rPr>
        <sz val="14"/>
        <rFont val="맑은 고딕"/>
        <family val="3"/>
        <charset val="129"/>
        <scheme val="minor"/>
      </rPr>
      <t xml:space="preserve">
문자열중 왼쪽에서 문자수만큼만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</si>
  <si>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=RIGHT(문자열, 문자수)</t>
    </r>
    <r>
      <rPr>
        <sz val="14"/>
        <rFont val="맑은 고딕"/>
        <family val="3"/>
        <charset val="129"/>
        <scheme val="minor"/>
      </rPr>
      <t xml:space="preserve">
문자열중 오른쪽에서 문자수만큼만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</si>
  <si>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=MID(문자열, 시작위치, 문자수)</t>
    </r>
    <r>
      <rPr>
        <sz val="14"/>
        <rFont val="맑은 고딕"/>
        <family val="3"/>
        <charset val="129"/>
        <scheme val="minor"/>
      </rPr>
      <t xml:space="preserve">
문자열중 시작문자에서 문자수만큼만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</si>
  <si>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=LOWER(문자열)</t>
    </r>
    <r>
      <rPr>
        <sz val="14"/>
        <rFont val="맑은 고딕"/>
        <family val="3"/>
        <charset val="129"/>
        <scheme val="minor"/>
      </rPr>
      <t xml:space="preserve">
영문자를 소문자로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</si>
  <si>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=PROPER(문자열)</t>
    </r>
    <r>
      <rPr>
        <sz val="14"/>
        <rFont val="맑은 고딕"/>
        <family val="3"/>
        <charset val="129"/>
        <scheme val="minor"/>
      </rPr>
      <t xml:space="preserve">
영문자 중 첫글자만 대문자로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</si>
  <si>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=LEN(문자열)</t>
    </r>
    <r>
      <rPr>
        <sz val="14"/>
        <rFont val="맑은 고딕"/>
        <family val="3"/>
        <charset val="129"/>
        <scheme val="minor"/>
      </rPr>
      <t xml:space="preserve">
문자열의 길이를 숫자로 표시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</si>
  <si>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=VALUE(텍스트)</t>
    </r>
    <r>
      <rPr>
        <sz val="14"/>
        <rFont val="맑은 고딕"/>
        <family val="3"/>
        <charset val="129"/>
        <scheme val="minor"/>
      </rPr>
      <t xml:space="preserve">
문자열을 숫자로 변환하는 함수로 필요에 따라 텍스트가 숫자로 자동 변환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</si>
  <si>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=TEXT(수,형식)</t>
    </r>
    <r>
      <rPr>
        <sz val="14"/>
        <rFont val="맑은 고딕"/>
        <family val="3"/>
        <charset val="129"/>
        <scheme val="minor"/>
      </rPr>
      <t xml:space="preserve">
숫자를 표시 형식에 맞는 텍스트로 변환해 줌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</si>
  <si>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=SUBSTITUTE( 텍스트,기존 문자열,바꿀 문자열)</t>
    </r>
    <r>
      <rPr>
        <sz val="14"/>
        <rFont val="맑은 고딕"/>
        <family val="3"/>
        <charset val="129"/>
        <scheme val="minor"/>
      </rPr>
      <t xml:space="preserve">
문자열의 일부를 찾아 다른 문자열로 바꾸어 줌</t>
    </r>
    <phoneticPr fontId="1" type="noConversion"/>
  </si>
  <si>
    <r>
      <t>IS</t>
    </r>
    <r>
      <rPr>
        <b/>
        <sz val="16"/>
        <color rgb="FFFF0000"/>
        <rFont val="맑은 고딕"/>
        <family val="3"/>
        <charset val="129"/>
        <scheme val="minor"/>
      </rPr>
      <t>BLANK</t>
    </r>
    <phoneticPr fontId="1" type="noConversion"/>
  </si>
  <si>
    <r>
      <t>IS</t>
    </r>
    <r>
      <rPr>
        <b/>
        <sz val="16"/>
        <color rgb="FFFF0000"/>
        <rFont val="맑은 고딕"/>
        <family val="3"/>
        <charset val="129"/>
        <scheme val="minor"/>
      </rPr>
      <t>ERROR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</si>
  <si>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=ISERROR(셀(수식))</t>
    </r>
    <r>
      <rPr>
        <sz val="14"/>
        <rFont val="맑은 고딕"/>
        <family val="3"/>
        <charset val="129"/>
        <scheme val="minor"/>
      </rPr>
      <t xml:space="preserve">
참조한 셀(수식)이 오류값이면 참(TRUE),아니면 거짓(FALSE)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</si>
  <si>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=ISBLANK(셀(수식))</t>
    </r>
    <r>
      <rPr>
        <sz val="14"/>
        <rFont val="맑은 고딕"/>
        <family val="3"/>
        <charset val="129"/>
        <scheme val="minor"/>
      </rPr>
      <t xml:space="preserve">
참조한 셀(수식)이 빈셀이면 참(TRUE),아니면 거짓(FALSE)</t>
    </r>
    <phoneticPr fontId="1" type="noConversion"/>
  </si>
  <si>
    <t>이름</t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</si>
  <si>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=IF(조건, 참일때 처리내용, 거짓일때 처리내용)</t>
    </r>
    <r>
      <rPr>
        <b/>
        <sz val="14"/>
        <rFont val="맑은 고딕"/>
        <family val="3"/>
        <charset val="129"/>
        <scheme val="minor"/>
      </rPr>
      <t xml:space="preserve">
조건에 따라 처리문이 다를때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</si>
  <si>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=IF(조건, 참일때 처리내용, =IF(조건, 참일때 처리내용, 거짓일때 처리내용))</t>
    </r>
    <r>
      <rPr>
        <b/>
        <sz val="14"/>
        <rFont val="맑은 고딕"/>
        <family val="3"/>
        <charset val="129"/>
        <scheme val="minor"/>
      </rPr>
      <t xml:space="preserve">
다양한 조건에 따라 처리내용이 다를때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</si>
  <si>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=AND(조건1, 조건2…)</t>
    </r>
    <r>
      <rPr>
        <b/>
        <sz val="14"/>
        <rFont val="맑은 고딕"/>
        <family val="3"/>
        <charset val="129"/>
        <scheme val="minor"/>
      </rPr>
      <t xml:space="preserve">
여러조건을 동시에 만족할 때</t>
    </r>
    <phoneticPr fontId="1" type="noConversion"/>
  </si>
  <si>
    <r>
      <rPr>
        <b/>
        <sz val="14"/>
        <color rgb="FF0000FF"/>
        <rFont val="맑은 고딕"/>
        <family val="3"/>
        <charset val="129"/>
        <scheme val="minor"/>
      </rPr>
      <t>=OR(조건1, 조건2…)</t>
    </r>
    <r>
      <rPr>
        <b/>
        <sz val="14"/>
        <rFont val="맑은 고딕"/>
        <family val="3"/>
        <charset val="129"/>
        <scheme val="minor"/>
      </rPr>
      <t xml:space="preserve">
여러조건 중에 하나라도 만족할 때</t>
    </r>
    <phoneticPr fontId="1" type="noConversion"/>
  </si>
  <si>
    <t>국어</t>
    <phoneticPr fontId="1" type="noConversion"/>
  </si>
  <si>
    <t>평균</t>
    <phoneticPr fontId="1" type="noConversion"/>
  </si>
  <si>
    <t>합격</t>
    <phoneticPr fontId="1" type="noConversion"/>
  </si>
  <si>
    <t>평점</t>
    <phoneticPr fontId="1" type="noConversion"/>
  </si>
  <si>
    <t>최종합격</t>
    <phoneticPr fontId="1" type="noConversion"/>
  </si>
  <si>
    <t>재수강</t>
    <phoneticPr fontId="1" type="noConversion"/>
  </si>
  <si>
    <t>이점성</t>
    <phoneticPr fontId="1" type="noConversion"/>
  </si>
  <si>
    <t>1. 평균이 70점 이상이면 합격, 아니면 불합격</t>
    <phoneticPr fontId="1" type="noConversion"/>
  </si>
  <si>
    <t>2. 평균이 90점 이상이면 A, 평균이 80점 이상이면 B, 평균이 70점 이상이면 C, 아니면 D</t>
    <phoneticPr fontId="1" type="noConversion"/>
  </si>
  <si>
    <t>&lt;텍스트 함수&gt;</t>
    <phoneticPr fontId="1" type="noConversion"/>
  </si>
  <si>
    <t>&lt;찾기/참조 함수&gt;</t>
    <phoneticPr fontId="1" type="noConversion"/>
  </si>
  <si>
    <t>&lt;논리 함수&gt;</t>
    <phoneticPr fontId="1" type="noConversion"/>
  </si>
  <si>
    <t>&lt;정보 함수&gt;</t>
    <phoneticPr fontId="1" type="noConversion"/>
  </si>
  <si>
    <t>강선희</t>
    <phoneticPr fontId="1" type="noConversion"/>
  </si>
  <si>
    <t>빈 셀 찾기</t>
    <phoneticPr fontId="1" type="noConversion"/>
  </si>
  <si>
    <t>오류 셀 찾기</t>
    <phoneticPr fontId="1" type="noConversion"/>
  </si>
  <si>
    <t>WWW.GISAFIRST.COM</t>
    <phoneticPr fontId="1" type="noConversion"/>
  </si>
  <si>
    <t>기사퍼스트</t>
    <phoneticPr fontId="1" type="noConversion"/>
  </si>
  <si>
    <t>기사펄스</t>
    <phoneticPr fontId="1" type="noConversion"/>
  </si>
  <si>
    <t>WW.GISAFIRST.CO</t>
    <phoneticPr fontId="1" type="noConversion"/>
  </si>
  <si>
    <t>R RL</t>
    <phoneticPr fontId="1" type="noConversion"/>
  </si>
  <si>
    <t>A002</t>
  </si>
  <si>
    <t>케익</t>
    <phoneticPr fontId="1" type="noConversion"/>
  </si>
  <si>
    <t>영어</t>
    <phoneticPr fontId="1" type="noConversion"/>
  </si>
  <si>
    <t>3. 국어, 영어 점수가 모두 80점 이상이면 "최종합격" 아니면 "탈락"</t>
    <phoneticPr fontId="1" type="noConversion"/>
  </si>
  <si>
    <t>4. 국어, 영어 점수 중 하나라도 80점 이상이면 "재수강" 아니면 "최종탈락"</t>
    <phoneticPr fontId="1" type="noConversion"/>
  </si>
  <si>
    <t>1. 코드번호가 "A001"에 해당하는 부분 품목?</t>
    <phoneticPr fontId="1" type="noConversion"/>
  </si>
  <si>
    <t>2. 코드가 "A001"에 해당하는 담당자는?</t>
    <phoneticPr fontId="1" type="noConversion"/>
  </si>
  <si>
    <t>3. 코드표 VLOOKUP에서 3열 3행에 해당하는 사람은?</t>
    <phoneticPr fontId="1" type="noConversion"/>
  </si>
  <si>
    <t>4. 코드번호 "A004"에 해당하는 사람은?</t>
    <phoneticPr fontId="1" type="noConversion"/>
  </si>
  <si>
    <t>5. 수치값의 결과(1,2,3)에 따라 금메달, 은메달, 동메달의 결과를 확인하세요.</t>
    <phoneticPr fontId="1" type="noConversion"/>
  </si>
  <si>
    <t>D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</si>
</sst>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u/>
      <sz val="14"/>
      <color theme="10"/>
      <name val="돋움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12" xfId="0" applyFont="1" applyBorder="1">
      <alignment vertical="center"/>
    </xf>
    <xf numFmtId="49" fontId="3" fillId="0" borderId="20" xfId="0" applyNumberFormat="1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40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1" applyFont="1" applyBorder="1" applyAlignment="1" applyProtection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12</xdr:row>
      <xdr:rowOff>257174</xdr:rowOff>
    </xdr:from>
    <xdr:to>
      <xdr:col>8</xdr:col>
      <xdr:colOff>47624</xdr:colOff>
      <xdr:row>14</xdr:row>
      <xdr:rowOff>57149</xdr:rowOff>
    </xdr:to>
    <xdr:sp macro="" textlink="">
      <xdr:nvSpPr>
        <xdr:cNvPr id="2" name="직사각형 1"/>
        <xdr:cNvSpPr/>
      </xdr:nvSpPr>
      <xdr:spPr>
        <a:xfrm>
          <a:off x="7934324" y="5162549"/>
          <a:ext cx="771525" cy="4286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228601</xdr:colOff>
      <xdr:row>15</xdr:row>
      <xdr:rowOff>0</xdr:rowOff>
    </xdr:from>
    <xdr:to>
      <xdr:col>8</xdr:col>
      <xdr:colOff>361951</xdr:colOff>
      <xdr:row>16</xdr:row>
      <xdr:rowOff>95250</xdr:rowOff>
    </xdr:to>
    <xdr:sp macro="" textlink="">
      <xdr:nvSpPr>
        <xdr:cNvPr id="3" name="직사각형 2"/>
        <xdr:cNvSpPr/>
      </xdr:nvSpPr>
      <xdr:spPr>
        <a:xfrm>
          <a:off x="8220076" y="5791200"/>
          <a:ext cx="800100" cy="304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100"/>
            <a:t>찾을 값</a:t>
          </a:r>
        </a:p>
      </xdr:txBody>
    </xdr:sp>
    <xdr:clientData/>
  </xdr:twoCellAnchor>
  <xdr:twoCellAnchor>
    <xdr:from>
      <xdr:col>7</xdr:col>
      <xdr:colOff>328612</xdr:colOff>
      <xdr:row>14</xdr:row>
      <xdr:rowOff>57149</xdr:rowOff>
    </xdr:from>
    <xdr:to>
      <xdr:col>7</xdr:col>
      <xdr:colOff>628651</xdr:colOff>
      <xdr:row>15</xdr:row>
      <xdr:rowOff>0</xdr:rowOff>
    </xdr:to>
    <xdr:cxnSp macro="">
      <xdr:nvCxnSpPr>
        <xdr:cNvPr id="5" name="직선 화살표 연결선 4"/>
        <xdr:cNvCxnSpPr>
          <a:stCxn id="3" idx="0"/>
          <a:endCxn id="2" idx="2"/>
        </xdr:cNvCxnSpPr>
      </xdr:nvCxnSpPr>
      <xdr:spPr>
        <a:xfrm rot="16200000" flipV="1">
          <a:off x="8370094" y="5541167"/>
          <a:ext cx="200026" cy="30003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9</xdr:row>
      <xdr:rowOff>247650</xdr:rowOff>
    </xdr:from>
    <xdr:to>
      <xdr:col>10</xdr:col>
      <xdr:colOff>47625</xdr:colOff>
      <xdr:row>14</xdr:row>
      <xdr:rowOff>38100</xdr:rowOff>
    </xdr:to>
    <xdr:sp macro="" textlink="">
      <xdr:nvSpPr>
        <xdr:cNvPr id="7" name="직사각형 6"/>
        <xdr:cNvSpPr/>
      </xdr:nvSpPr>
      <xdr:spPr>
        <a:xfrm>
          <a:off x="9296400" y="4305300"/>
          <a:ext cx="742950" cy="12668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9</xdr:col>
      <xdr:colOff>352426</xdr:colOff>
      <xdr:row>7</xdr:row>
      <xdr:rowOff>619127</xdr:rowOff>
    </xdr:from>
    <xdr:to>
      <xdr:col>10</xdr:col>
      <xdr:colOff>428625</xdr:colOff>
      <xdr:row>9</xdr:row>
      <xdr:rowOff>247650</xdr:rowOff>
    </xdr:to>
    <xdr:cxnSp macro="">
      <xdr:nvCxnSpPr>
        <xdr:cNvPr id="8" name="직선 화살표 연결선 7"/>
        <xdr:cNvCxnSpPr>
          <a:stCxn id="7" idx="0"/>
        </xdr:cNvCxnSpPr>
      </xdr:nvCxnSpPr>
      <xdr:spPr>
        <a:xfrm rot="5400000" flipH="1" flipV="1">
          <a:off x="9544051" y="3429002"/>
          <a:ext cx="1000123" cy="752474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419101</xdr:colOff>
      <xdr:row>7</xdr:row>
      <xdr:rowOff>390525</xdr:rowOff>
    </xdr:from>
    <xdr:to>
      <xdr:col>11</xdr:col>
      <xdr:colOff>457201</xdr:colOff>
      <xdr:row>7</xdr:row>
      <xdr:rowOff>695325</xdr:rowOff>
    </xdr:to>
    <xdr:sp macro="" textlink="">
      <xdr:nvSpPr>
        <xdr:cNvPr id="13" name="직사각형 12"/>
        <xdr:cNvSpPr/>
      </xdr:nvSpPr>
      <xdr:spPr>
        <a:xfrm>
          <a:off x="10410826" y="3076575"/>
          <a:ext cx="800100" cy="304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100"/>
            <a:t>찾을범위</a:t>
          </a:r>
        </a:p>
      </xdr:txBody>
    </xdr:sp>
    <xdr:clientData/>
  </xdr:twoCellAnchor>
  <xdr:twoCellAnchor>
    <xdr:from>
      <xdr:col>11</xdr:col>
      <xdr:colOff>742950</xdr:colOff>
      <xdr:row>9</xdr:row>
      <xdr:rowOff>228600</xdr:rowOff>
    </xdr:from>
    <xdr:to>
      <xdr:col>13</xdr:col>
      <xdr:colOff>38100</xdr:colOff>
      <xdr:row>14</xdr:row>
      <xdr:rowOff>47625</xdr:rowOff>
    </xdr:to>
    <xdr:sp macro="" textlink="">
      <xdr:nvSpPr>
        <xdr:cNvPr id="14" name="직사각형 13"/>
        <xdr:cNvSpPr/>
      </xdr:nvSpPr>
      <xdr:spPr>
        <a:xfrm>
          <a:off x="11496675" y="4286250"/>
          <a:ext cx="819150" cy="12954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12</xdr:col>
      <xdr:colOff>390526</xdr:colOff>
      <xdr:row>7</xdr:row>
      <xdr:rowOff>609601</xdr:rowOff>
    </xdr:from>
    <xdr:to>
      <xdr:col>13</xdr:col>
      <xdr:colOff>371476</xdr:colOff>
      <xdr:row>9</xdr:row>
      <xdr:rowOff>228600</xdr:rowOff>
    </xdr:to>
    <xdr:cxnSp macro="">
      <xdr:nvCxnSpPr>
        <xdr:cNvPr id="15" name="직선 화살표 연결선 14"/>
        <xdr:cNvCxnSpPr>
          <a:stCxn id="14" idx="0"/>
        </xdr:cNvCxnSpPr>
      </xdr:nvCxnSpPr>
      <xdr:spPr>
        <a:xfrm rot="5400000" flipH="1" flipV="1">
          <a:off x="11782426" y="3419476"/>
          <a:ext cx="990599" cy="74295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361951</xdr:colOff>
      <xdr:row>7</xdr:row>
      <xdr:rowOff>381000</xdr:rowOff>
    </xdr:from>
    <xdr:to>
      <xdr:col>14</xdr:col>
      <xdr:colOff>400051</xdr:colOff>
      <xdr:row>7</xdr:row>
      <xdr:rowOff>685800</xdr:rowOff>
    </xdr:to>
    <xdr:sp macro="" textlink="">
      <xdr:nvSpPr>
        <xdr:cNvPr id="16" name="직사각형 15"/>
        <xdr:cNvSpPr/>
      </xdr:nvSpPr>
      <xdr:spPr>
        <a:xfrm>
          <a:off x="12639676" y="3067050"/>
          <a:ext cx="800100" cy="304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ko-KR" altLang="en-US" sz="1100"/>
            <a:t>불러올 값</a:t>
          </a:r>
        </a:p>
      </xdr:txBody>
    </xdr:sp>
    <xdr:clientData/>
  </xdr:twoCellAnchor>
  <xdr:twoCellAnchor>
    <xdr:from>
      <xdr:col>9</xdr:col>
      <xdr:colOff>200024</xdr:colOff>
      <xdr:row>14</xdr:row>
      <xdr:rowOff>238125</xdr:rowOff>
    </xdr:from>
    <xdr:to>
      <xdr:col>17</xdr:col>
      <xdr:colOff>200024</xdr:colOff>
      <xdr:row>20</xdr:row>
      <xdr:rowOff>19050</xdr:rowOff>
    </xdr:to>
    <xdr:sp macro="" textlink="">
      <xdr:nvSpPr>
        <xdr:cNvPr id="17" name="직사각형 16"/>
        <xdr:cNvSpPr/>
      </xdr:nvSpPr>
      <xdr:spPr>
        <a:xfrm>
          <a:off x="9515474" y="5772150"/>
          <a:ext cx="6010275" cy="10858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200" b="1">
              <a:solidFill>
                <a:sysClr val="windowText" lastClr="000000"/>
              </a:solidFill>
            </a:rPr>
            <a:t>"</a:t>
          </a:r>
          <a:r>
            <a:rPr lang="ko-KR" altLang="en-US" sz="1200" b="1">
              <a:solidFill>
                <a:sysClr val="windowText" lastClr="000000"/>
              </a:solidFill>
            </a:rPr>
            <a:t>코드가 </a:t>
          </a:r>
          <a:r>
            <a:rPr lang="en-US" altLang="ko-KR" sz="1200" b="1">
              <a:solidFill>
                <a:sysClr val="windowText" lastClr="000000"/>
              </a:solidFill>
            </a:rPr>
            <a:t>"A004"</a:t>
          </a:r>
          <a:r>
            <a:rPr lang="ko-KR" altLang="en-US" sz="1200" b="1">
              <a:solidFill>
                <a:sysClr val="windowText" lastClr="000000"/>
              </a:solidFill>
            </a:rPr>
            <a:t>를 </a:t>
          </a:r>
          <a:r>
            <a:rPr lang="en-US" altLang="ko-KR" sz="1200" b="1">
              <a:solidFill>
                <a:sysClr val="windowText" lastClr="000000"/>
              </a:solidFill>
            </a:rPr>
            <a:t>2</a:t>
          </a:r>
          <a:r>
            <a:rPr lang="ko-KR" altLang="en-US" sz="1200" b="1">
              <a:solidFill>
                <a:sysClr val="windowText" lastClr="000000"/>
              </a:solidFill>
            </a:rPr>
            <a:t>에서 찾아 </a:t>
          </a:r>
          <a:r>
            <a:rPr lang="en-US" altLang="ko-KR" sz="1200" b="1" baseline="0">
              <a:solidFill>
                <a:sysClr val="windowText" lastClr="000000"/>
              </a:solidFill>
            </a:rPr>
            <a:t> </a:t>
          </a:r>
          <a:r>
            <a:rPr lang="ko-KR" altLang="en-US" sz="1200" b="1" baseline="0">
              <a:solidFill>
                <a:sysClr val="windowText" lastClr="000000"/>
              </a:solidFill>
            </a:rPr>
            <a:t>품목</a:t>
          </a:r>
          <a:r>
            <a:rPr lang="ko-KR" altLang="en-US" sz="1200" b="1">
              <a:solidFill>
                <a:sysClr val="windowText" lastClr="000000"/>
              </a:solidFill>
            </a:rPr>
            <a:t>의 이름을 입력하시오</a:t>
          </a:r>
          <a:r>
            <a:rPr lang="en-US" altLang="ko-KR" sz="1200" b="1">
              <a:solidFill>
                <a:sysClr val="windowText" lastClr="000000"/>
              </a:solidFill>
            </a:rPr>
            <a:t>."</a:t>
          </a:r>
          <a:r>
            <a:rPr lang="ko-KR" altLang="en-US" sz="1200" b="1">
              <a:solidFill>
                <a:sysClr val="windowText" lastClr="000000"/>
              </a:solidFill>
            </a:rPr>
            <a:t>라는 문제의 경우에는 </a:t>
          </a:r>
          <a:r>
            <a:rPr lang="en-US" altLang="ko-KR" sz="1200" b="1">
              <a:solidFill>
                <a:sysClr val="windowText" lastClr="000000"/>
              </a:solidFill>
            </a:rPr>
            <a:t>"=LOOKUP(H14,J11:J14,M11:M14)"</a:t>
          </a:r>
          <a:r>
            <a:rPr lang="ko-KR" altLang="en-US" sz="1200" b="1">
              <a:solidFill>
                <a:sysClr val="windowText" lastClr="000000"/>
              </a:solidFill>
            </a:rPr>
            <a:t>의 수식의 결과가 나오고 이번문제의 결과값은 </a:t>
          </a:r>
          <a:r>
            <a:rPr lang="en-US" altLang="ko-KR" sz="1200" b="1">
              <a:solidFill>
                <a:sysClr val="windowText" lastClr="000000"/>
              </a:solidFill>
            </a:rPr>
            <a:t>"</a:t>
          </a:r>
          <a:r>
            <a:rPr lang="ko-KR" altLang="en-US" sz="1200" b="1">
              <a:solidFill>
                <a:sysClr val="windowText" lastClr="000000"/>
              </a:solidFill>
            </a:rPr>
            <a:t>빵</a:t>
          </a:r>
          <a:r>
            <a:rPr lang="en-US" altLang="ko-KR" sz="1200" b="1">
              <a:solidFill>
                <a:sysClr val="windowText" lastClr="000000"/>
              </a:solidFill>
            </a:rPr>
            <a:t>"</a:t>
          </a:r>
          <a:r>
            <a:rPr lang="ko-KR" altLang="en-US" sz="1200" b="1">
              <a:solidFill>
                <a:sysClr val="windowText" lastClr="000000"/>
              </a:solidFill>
            </a:rPr>
            <a:t>이 되는 것이지요</a:t>
          </a:r>
          <a:r>
            <a:rPr lang="en-US" altLang="ko-KR" sz="1200" b="1">
              <a:solidFill>
                <a:sysClr val="windowText" lastClr="000000"/>
              </a:solidFill>
            </a:rPr>
            <a:t>~ </a:t>
          </a:r>
          <a:r>
            <a:rPr lang="ko-KR" altLang="en-US" sz="1200" b="1">
              <a:solidFill>
                <a:sysClr val="windowText" lastClr="000000"/>
              </a:solidFill>
            </a:rPr>
            <a:t>범위</a:t>
          </a:r>
          <a:r>
            <a:rPr lang="en-US" altLang="ko-KR" sz="1200" b="1">
              <a:solidFill>
                <a:sysClr val="windowText" lastClr="000000"/>
              </a:solidFill>
            </a:rPr>
            <a:t>1</a:t>
          </a:r>
          <a:r>
            <a:rPr lang="ko-KR" altLang="en-US" sz="1200" b="1">
              <a:solidFill>
                <a:sysClr val="windowText" lastClr="000000"/>
              </a:solidFill>
            </a:rPr>
            <a:t>부분에서는 찾을값의 담당자 명을 찾은 것이고</a:t>
          </a:r>
          <a:r>
            <a:rPr lang="en-US" altLang="ko-KR" sz="1200" b="1">
              <a:solidFill>
                <a:sysClr val="windowText" lastClr="000000"/>
              </a:solidFill>
            </a:rPr>
            <a:t>, </a:t>
          </a:r>
          <a:r>
            <a:rPr lang="ko-KR" altLang="en-US" sz="1200" b="1">
              <a:solidFill>
                <a:sysClr val="windowText" lastClr="000000"/>
              </a:solidFill>
            </a:rPr>
            <a:t>범위</a:t>
          </a:r>
          <a:r>
            <a:rPr lang="en-US" altLang="ko-KR" sz="1200" b="1">
              <a:solidFill>
                <a:sysClr val="windowText" lastClr="000000"/>
              </a:solidFill>
            </a:rPr>
            <a:t>2</a:t>
          </a:r>
          <a:r>
            <a:rPr lang="ko-KR" altLang="en-US" sz="1200" b="1">
              <a:solidFill>
                <a:sysClr val="windowText" lastClr="000000"/>
              </a:solidFill>
            </a:rPr>
            <a:t>부분에서는 범위</a:t>
          </a:r>
          <a:r>
            <a:rPr lang="en-US" altLang="ko-KR" sz="1200" b="1">
              <a:solidFill>
                <a:sysClr val="windowText" lastClr="000000"/>
              </a:solidFill>
            </a:rPr>
            <a:t>1</a:t>
          </a:r>
          <a:r>
            <a:rPr lang="ko-KR" altLang="en-US" sz="1200" b="1">
              <a:solidFill>
                <a:sysClr val="windowText" lastClr="000000"/>
              </a:solidFill>
            </a:rPr>
            <a:t>부분의 결과값을 찾는 부분이 되는 것이죠</a:t>
          </a:r>
        </a:p>
      </xdr:txBody>
    </xdr:sp>
    <xdr:clientData/>
  </xdr:twoCellAnchor>
  <xdr:twoCellAnchor>
    <xdr:from>
      <xdr:col>10</xdr:col>
      <xdr:colOff>257175</xdr:colOff>
      <xdr:row>7</xdr:row>
      <xdr:rowOff>266700</xdr:rowOff>
    </xdr:from>
    <xdr:to>
      <xdr:col>10</xdr:col>
      <xdr:colOff>504825</xdr:colOff>
      <xdr:row>7</xdr:row>
      <xdr:rowOff>495300</xdr:rowOff>
    </xdr:to>
    <xdr:sp macro="" textlink="">
      <xdr:nvSpPr>
        <xdr:cNvPr id="18" name="타원 17"/>
        <xdr:cNvSpPr/>
      </xdr:nvSpPr>
      <xdr:spPr>
        <a:xfrm>
          <a:off x="10248900" y="2952750"/>
          <a:ext cx="247650" cy="228600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600">
              <a:solidFill>
                <a:sysClr val="windowText" lastClr="000000"/>
              </a:solidFill>
            </a:rPr>
            <a:t>2</a:t>
          </a:r>
          <a:endParaRPr lang="ko-KR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66675</xdr:colOff>
      <xdr:row>14</xdr:row>
      <xdr:rowOff>133350</xdr:rowOff>
    </xdr:from>
    <xdr:to>
      <xdr:col>7</xdr:col>
      <xdr:colOff>314325</xdr:colOff>
      <xdr:row>15</xdr:row>
      <xdr:rowOff>104775</xdr:rowOff>
    </xdr:to>
    <xdr:sp macro="" textlink="">
      <xdr:nvSpPr>
        <xdr:cNvPr id="19" name="타원 18"/>
        <xdr:cNvSpPr/>
      </xdr:nvSpPr>
      <xdr:spPr>
        <a:xfrm>
          <a:off x="8058150" y="5667375"/>
          <a:ext cx="247650" cy="228600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600">
              <a:solidFill>
                <a:sysClr val="windowText" lastClr="000000"/>
              </a:solidFill>
            </a:rPr>
            <a:t>1</a:t>
          </a:r>
          <a:endParaRPr lang="ko-KR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209550</xdr:colOff>
      <xdr:row>7</xdr:row>
      <xdr:rowOff>247650</xdr:rowOff>
    </xdr:from>
    <xdr:to>
      <xdr:col>13</xdr:col>
      <xdr:colOff>457200</xdr:colOff>
      <xdr:row>7</xdr:row>
      <xdr:rowOff>476250</xdr:rowOff>
    </xdr:to>
    <xdr:sp macro="" textlink="">
      <xdr:nvSpPr>
        <xdr:cNvPr id="20" name="타원 19"/>
        <xdr:cNvSpPr/>
      </xdr:nvSpPr>
      <xdr:spPr>
        <a:xfrm>
          <a:off x="12487275" y="2933700"/>
          <a:ext cx="247650" cy="228600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600">
              <a:solidFill>
                <a:sysClr val="windowText" lastClr="000000"/>
              </a:solidFill>
            </a:rPr>
            <a:t>3</a:t>
          </a:r>
          <a:endParaRPr lang="ko-KR" altLang="en-US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980;&#51221;\6,000&#50896;&#49884;&#47532;&#51592;(&#50689;&#51652;)\&#49440;&#49373;&#45784;\Part2\CA%20&#48512;&#49436;%20&#51312;&#51649;_&#50756;&#494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980;&#51221;\&#49436;&#50872;&#44368;&#50977;&#50672;&#49688;&#50896;\&#49772;&#50868;&#50641;&#49472;\&#50641;&#49472;&#51088;&#47308;\1.&#51077;&#47141;&#48143;&#54200;&#516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학년입력"/>
      <sheetName val="2학년입력"/>
      <sheetName val="3학년입력"/>
      <sheetName val="CA부서"/>
      <sheetName val="부서별출력"/>
    </sheetNames>
    <sheetDataSet>
      <sheetData sheetId="0">
        <row r="2">
          <cell r="E2" t="str">
            <v>CA 부서 입력</v>
          </cell>
        </row>
        <row r="3">
          <cell r="E3" t="str">
            <v>건강 달리기반</v>
          </cell>
        </row>
        <row r="4">
          <cell r="E4" t="str">
            <v>공익광고반</v>
          </cell>
        </row>
        <row r="5">
          <cell r="E5" t="str">
            <v>관악반</v>
          </cell>
        </row>
        <row r="6">
          <cell r="E6" t="str">
            <v>교지 편집반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1">
        <row r="2">
          <cell r="E2" t="str">
            <v>CA 부서 입력</v>
          </cell>
        </row>
        <row r="3">
          <cell r="E3" t="str">
            <v>건강 달리기반</v>
          </cell>
        </row>
        <row r="4">
          <cell r="E4" t="str">
            <v>공익광고반</v>
          </cell>
        </row>
        <row r="5">
          <cell r="E5" t="str">
            <v>관악반</v>
          </cell>
        </row>
        <row r="6">
          <cell r="E6" t="str">
            <v>교지 편집반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2">
        <row r="2">
          <cell r="E2" t="str">
            <v>CA 부서 입력</v>
          </cell>
        </row>
        <row r="3">
          <cell r="E3" t="str">
            <v>만화 연구반</v>
          </cell>
        </row>
        <row r="4">
          <cell r="E4" t="str">
            <v>교지 편집반</v>
          </cell>
        </row>
        <row r="5">
          <cell r="E5" t="str">
            <v>관악반</v>
          </cell>
        </row>
        <row r="6">
          <cell r="E6" t="str">
            <v>농구반</v>
          </cell>
        </row>
        <row r="7">
          <cell r="E7" t="str">
            <v>그룹사운드반</v>
          </cell>
        </row>
        <row r="8">
          <cell r="E8" t="str">
            <v>노래나무</v>
          </cell>
        </row>
        <row r="9">
          <cell r="E9" t="str">
            <v>농구반</v>
          </cell>
        </row>
        <row r="10">
          <cell r="E10" t="str">
            <v>답사반</v>
          </cell>
        </row>
        <row r="11">
          <cell r="E11" t="str">
            <v>당구반</v>
          </cell>
        </row>
        <row r="12">
          <cell r="E12" t="str">
            <v>대중매체 연구반</v>
          </cell>
        </row>
        <row r="13">
          <cell r="E13" t="str">
            <v>대중음악 이해반</v>
          </cell>
        </row>
        <row r="14">
          <cell r="E14" t="str">
            <v>대표선수반</v>
          </cell>
        </row>
        <row r="15">
          <cell r="E15" t="str">
            <v>독서반 토론반</v>
          </cell>
        </row>
        <row r="16">
          <cell r="E16" t="str">
            <v>인터넷 펜팔반</v>
          </cell>
        </row>
        <row r="17">
          <cell r="E17" t="str">
            <v>만화 연구반</v>
          </cell>
        </row>
        <row r="18">
          <cell r="E18" t="str">
            <v>매지션</v>
          </cell>
        </row>
        <row r="19">
          <cell r="E19" t="str">
            <v>멋과흥</v>
          </cell>
        </row>
        <row r="20">
          <cell r="E20" t="str">
            <v>문화유적 답사반</v>
          </cell>
        </row>
        <row r="21">
          <cell r="E21" t="str">
            <v>방송반</v>
          </cell>
        </row>
        <row r="22">
          <cell r="E22" t="str">
            <v>배드민턴반</v>
          </cell>
        </row>
        <row r="23">
          <cell r="E23" t="str">
            <v>별보기반</v>
          </cell>
        </row>
        <row r="24">
          <cell r="E24" t="str">
            <v>볼링반</v>
          </cell>
        </row>
        <row r="25">
          <cell r="E25" t="str">
            <v>사진반</v>
          </cell>
        </row>
        <row r="26">
          <cell r="E26" t="str">
            <v>생태환경 연구반</v>
          </cell>
        </row>
        <row r="27">
          <cell r="E27" t="str">
            <v>건강 달리기반</v>
          </cell>
        </row>
        <row r="28">
          <cell r="E28" t="str">
            <v>공익광고반</v>
          </cell>
        </row>
        <row r="29">
          <cell r="E29" t="str">
            <v>관악반</v>
          </cell>
        </row>
        <row r="30">
          <cell r="E30" t="str">
            <v>교지 편집반</v>
          </cell>
        </row>
        <row r="31">
          <cell r="E31" t="str">
            <v>그룹사운드반</v>
          </cell>
        </row>
        <row r="32">
          <cell r="E32" t="str">
            <v>노래나무</v>
          </cell>
        </row>
        <row r="33">
          <cell r="E33" t="str">
            <v>농구반</v>
          </cell>
        </row>
        <row r="34">
          <cell r="E34" t="str">
            <v>답사반</v>
          </cell>
        </row>
        <row r="35">
          <cell r="E35" t="str">
            <v>당구반</v>
          </cell>
        </row>
        <row r="36">
          <cell r="E36" t="str">
            <v>대중매체 연구반</v>
          </cell>
        </row>
        <row r="37">
          <cell r="E37" t="str">
            <v>대중음악 이해반</v>
          </cell>
        </row>
        <row r="38">
          <cell r="E38" t="str">
            <v>대표선수반</v>
          </cell>
        </row>
        <row r="39">
          <cell r="E39" t="str">
            <v>독서반 토론반</v>
          </cell>
        </row>
        <row r="40">
          <cell r="E40" t="str">
            <v>인터넷 펜팔반</v>
          </cell>
        </row>
        <row r="41">
          <cell r="E41" t="str">
            <v>만화 연구반</v>
          </cell>
        </row>
        <row r="42">
          <cell r="E42" t="str">
            <v>매지션</v>
          </cell>
        </row>
        <row r="43">
          <cell r="E43" t="str">
            <v>멋과흥</v>
          </cell>
        </row>
        <row r="44">
          <cell r="E44" t="str">
            <v>문화유적 답사반</v>
          </cell>
        </row>
        <row r="45">
          <cell r="E45" t="str">
            <v>방송반</v>
          </cell>
        </row>
        <row r="46">
          <cell r="E46" t="str">
            <v>배드민턴반</v>
          </cell>
        </row>
        <row r="47">
          <cell r="E47" t="str">
            <v>별보기반</v>
          </cell>
        </row>
        <row r="48">
          <cell r="E48" t="str">
            <v>볼링반</v>
          </cell>
        </row>
        <row r="49">
          <cell r="E49" t="str">
            <v>사진반</v>
          </cell>
        </row>
        <row r="50">
          <cell r="E50" t="str">
            <v>생태환경 연구반</v>
          </cell>
        </row>
        <row r="51">
          <cell r="E51" t="str">
            <v>수학 체험반</v>
          </cell>
        </row>
        <row r="52">
          <cell r="E52" t="str">
            <v>건강 달리기반</v>
          </cell>
        </row>
        <row r="53">
          <cell r="E53" t="str">
            <v>공익광고반</v>
          </cell>
        </row>
        <row r="54">
          <cell r="E54" t="str">
            <v>관악반</v>
          </cell>
        </row>
        <row r="55">
          <cell r="E55" t="str">
            <v>교지 편집반</v>
          </cell>
        </row>
        <row r="56">
          <cell r="E56" t="str">
            <v>그룹사운드반</v>
          </cell>
        </row>
        <row r="57">
          <cell r="E57" t="str">
            <v>노래나무</v>
          </cell>
        </row>
        <row r="58">
          <cell r="E58" t="str">
            <v>농구반</v>
          </cell>
        </row>
        <row r="59">
          <cell r="E59" t="str">
            <v>답사반</v>
          </cell>
        </row>
        <row r="60">
          <cell r="E60" t="str">
            <v>당구반</v>
          </cell>
        </row>
        <row r="61">
          <cell r="E61" t="str">
            <v>대중매체 연구반</v>
          </cell>
        </row>
        <row r="62">
          <cell r="E62" t="str">
            <v>대중음악 이해반</v>
          </cell>
        </row>
        <row r="63">
          <cell r="E63" t="str">
            <v>대표선수반</v>
          </cell>
        </row>
        <row r="64">
          <cell r="E64" t="str">
            <v>독서반 토론반</v>
          </cell>
        </row>
        <row r="65">
          <cell r="E65" t="str">
            <v>인터넷 펜팔반</v>
          </cell>
        </row>
        <row r="66">
          <cell r="E66" t="str">
            <v>만화 연구반</v>
          </cell>
        </row>
        <row r="67">
          <cell r="E67" t="str">
            <v>매지션</v>
          </cell>
        </row>
        <row r="68">
          <cell r="E68" t="str">
            <v>멋과흥</v>
          </cell>
        </row>
        <row r="69">
          <cell r="E69" t="str">
            <v>문화유적 답사반</v>
          </cell>
        </row>
        <row r="70">
          <cell r="E70" t="str">
            <v>방송반</v>
          </cell>
        </row>
        <row r="71">
          <cell r="E71" t="str">
            <v>배드민턴반</v>
          </cell>
        </row>
        <row r="72">
          <cell r="E72" t="str">
            <v>별보기반</v>
          </cell>
        </row>
        <row r="73">
          <cell r="E73" t="str">
            <v>볼링반</v>
          </cell>
        </row>
        <row r="74">
          <cell r="E74" t="str">
            <v>사진반</v>
          </cell>
        </row>
        <row r="75">
          <cell r="E75" t="str">
            <v>생태환경 연구반</v>
          </cell>
        </row>
        <row r="76">
          <cell r="E76" t="str">
            <v>수학 체험반</v>
          </cell>
        </row>
        <row r="77">
          <cell r="E77" t="str">
            <v>건강 달리기반</v>
          </cell>
        </row>
        <row r="78">
          <cell r="E78" t="str">
            <v>공익광고반</v>
          </cell>
        </row>
        <row r="79">
          <cell r="E79" t="str">
            <v>관악반</v>
          </cell>
        </row>
        <row r="80">
          <cell r="E80" t="str">
            <v>교지 편집반</v>
          </cell>
        </row>
        <row r="81">
          <cell r="E81" t="str">
            <v>그룹사운드반</v>
          </cell>
        </row>
        <row r="82">
          <cell r="E82" t="str">
            <v>노래나무</v>
          </cell>
        </row>
        <row r="83">
          <cell r="E83" t="str">
            <v>농구반</v>
          </cell>
        </row>
        <row r="84">
          <cell r="E84" t="str">
            <v>답사반</v>
          </cell>
        </row>
        <row r="85">
          <cell r="E85" t="str">
            <v>당구반</v>
          </cell>
        </row>
        <row r="86">
          <cell r="E86" t="str">
            <v>대중매체 연구반</v>
          </cell>
        </row>
        <row r="87">
          <cell r="E87" t="str">
            <v>대중음악 이해반</v>
          </cell>
        </row>
        <row r="88">
          <cell r="E88" t="str">
            <v>대표선수반</v>
          </cell>
        </row>
        <row r="89">
          <cell r="E89" t="str">
            <v>독서반 토론반</v>
          </cell>
        </row>
        <row r="90">
          <cell r="E90" t="str">
            <v>인터넷 펜팔반</v>
          </cell>
        </row>
        <row r="91">
          <cell r="E91" t="str">
            <v>만화 연구반</v>
          </cell>
        </row>
        <row r="92">
          <cell r="E92" t="str">
            <v>매지션</v>
          </cell>
        </row>
        <row r="93">
          <cell r="E93" t="str">
            <v>멋과흥</v>
          </cell>
        </row>
        <row r="94">
          <cell r="E94" t="str">
            <v>문화유적 답사반</v>
          </cell>
        </row>
        <row r="95">
          <cell r="E95" t="str">
            <v>방송반</v>
          </cell>
        </row>
        <row r="96">
          <cell r="E96" t="str">
            <v>배드민턴반</v>
          </cell>
        </row>
        <row r="97">
          <cell r="E97" t="str">
            <v>별보기반</v>
          </cell>
        </row>
        <row r="98">
          <cell r="E98" t="str">
            <v>볼링반</v>
          </cell>
        </row>
        <row r="99">
          <cell r="E99" t="str">
            <v>사진반</v>
          </cell>
        </row>
        <row r="100">
          <cell r="E100" t="str">
            <v>생태환경 연구반</v>
          </cell>
        </row>
        <row r="101">
          <cell r="E101" t="str">
            <v>수학 체험반</v>
          </cell>
        </row>
        <row r="102">
          <cell r="E102" t="str">
            <v>건강 달리기반</v>
          </cell>
        </row>
        <row r="103">
          <cell r="E103" t="str">
            <v>공익광고반</v>
          </cell>
        </row>
        <row r="104">
          <cell r="E104" t="str">
            <v>관악반</v>
          </cell>
        </row>
        <row r="105">
          <cell r="E105" t="str">
            <v>교지 편집반</v>
          </cell>
        </row>
        <row r="106">
          <cell r="E106" t="str">
            <v>그룹사운드반</v>
          </cell>
        </row>
        <row r="107">
          <cell r="E107" t="str">
            <v>노래나무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입력"/>
      <sheetName val="입력(결과)"/>
      <sheetName val="서식"/>
      <sheetName val="서식(결과)"/>
    </sheetNames>
    <sheetDataSet>
      <sheetData sheetId="0"/>
      <sheetData sheetId="1"/>
      <sheetData sheetId="2"/>
      <sheetData sheetId="3">
        <row r="5">
          <cell r="G5">
            <v>9582</v>
          </cell>
          <cell r="H5">
            <v>8789</v>
          </cell>
        </row>
        <row r="6">
          <cell r="G6">
            <v>11254</v>
          </cell>
          <cell r="H6">
            <v>9040</v>
          </cell>
        </row>
        <row r="7">
          <cell r="G7">
            <v>9800</v>
          </cell>
          <cell r="H7">
            <v>9228</v>
          </cell>
        </row>
        <row r="8">
          <cell r="G8">
            <v>11543</v>
          </cell>
          <cell r="H8">
            <v>9773</v>
          </cell>
        </row>
        <row r="9">
          <cell r="G9">
            <v>11584</v>
          </cell>
          <cell r="H9">
            <v>5831</v>
          </cell>
        </row>
        <row r="10">
          <cell r="G10">
            <v>10643</v>
          </cell>
          <cell r="H10">
            <v>8917</v>
          </cell>
        </row>
        <row r="11">
          <cell r="G11">
            <v>1010</v>
          </cell>
          <cell r="H11">
            <v>908</v>
          </cell>
        </row>
        <row r="12">
          <cell r="G12">
            <v>4696</v>
          </cell>
          <cell r="H12">
            <v>4170</v>
          </cell>
        </row>
        <row r="13">
          <cell r="G13">
            <v>1282</v>
          </cell>
          <cell r="H13">
            <v>1036</v>
          </cell>
        </row>
        <row r="14">
          <cell r="G14">
            <v>292</v>
          </cell>
          <cell r="H14">
            <v>234</v>
          </cell>
        </row>
        <row r="15">
          <cell r="G15">
            <v>2579</v>
          </cell>
          <cell r="H15">
            <v>1630</v>
          </cell>
        </row>
        <row r="16">
          <cell r="G16">
            <v>0</v>
          </cell>
          <cell r="H16">
            <v>0</v>
          </cell>
        </row>
        <row r="17">
          <cell r="G17">
            <v>784</v>
          </cell>
          <cell r="H17">
            <v>939</v>
          </cell>
        </row>
        <row r="18">
          <cell r="G18">
            <v>0</v>
          </cell>
          <cell r="H18">
            <v>0</v>
          </cell>
        </row>
        <row r="19">
          <cell r="G19">
            <v>0</v>
          </cell>
          <cell r="H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gisafirst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gisafirs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1"/>
  <sheetViews>
    <sheetView tabSelected="1" workbookViewId="0">
      <selection activeCell="B15" sqref="B15:I15"/>
    </sheetView>
  </sheetViews>
  <sheetFormatPr defaultRowHeight="16.5"/>
  <cols>
    <col min="1" max="1" width="4" style="1" customWidth="1"/>
    <col min="2" max="2" width="8.88671875" style="1"/>
    <col min="3" max="3" width="11.109375" style="1" customWidth="1"/>
    <col min="4" max="4" width="11.5546875" style="1" customWidth="1"/>
    <col min="5" max="5" width="11.21875" style="1" customWidth="1"/>
    <col min="6" max="6" width="12" style="1" customWidth="1"/>
    <col min="7" max="7" width="15.5546875" style="1" customWidth="1"/>
    <col min="8" max="8" width="15.77734375" style="1" customWidth="1"/>
    <col min="9" max="9" width="20.88671875" style="1" customWidth="1"/>
    <col min="10" max="16384" width="8.88671875" style="1"/>
  </cols>
  <sheetData>
    <row r="2" spans="2:9" ht="31.5">
      <c r="B2" s="67" t="s">
        <v>73</v>
      </c>
      <c r="C2" s="67"/>
      <c r="D2" s="67"/>
      <c r="E2" s="67"/>
      <c r="F2" s="67"/>
      <c r="G2" s="67"/>
      <c r="H2" s="67"/>
      <c r="I2" s="67"/>
    </row>
    <row r="3" spans="2:9" ht="17.25" thickBot="1"/>
    <row r="4" spans="2:9" ht="27" customHeight="1" thickBot="1">
      <c r="B4" s="5" t="s">
        <v>6</v>
      </c>
      <c r="C4" s="71" t="s">
        <v>7</v>
      </c>
      <c r="D4" s="71"/>
      <c r="E4" s="71"/>
      <c r="F4" s="71"/>
      <c r="G4" s="71"/>
      <c r="H4" s="71"/>
      <c r="I4" s="6" t="s">
        <v>8</v>
      </c>
    </row>
    <row r="5" spans="2:9" ht="39.75" customHeight="1" thickTop="1">
      <c r="B5" s="44" t="s">
        <v>0</v>
      </c>
      <c r="C5" s="72" t="s">
        <v>58</v>
      </c>
      <c r="D5" s="72"/>
      <c r="E5" s="72"/>
      <c r="F5" s="72"/>
      <c r="G5" s="72"/>
      <c r="H5" s="72"/>
      <c r="I5" s="2"/>
    </row>
    <row r="6" spans="2:9" ht="39.75" customHeight="1">
      <c r="B6" s="11" t="s">
        <v>1</v>
      </c>
      <c r="C6" s="69" t="s">
        <v>59</v>
      </c>
      <c r="D6" s="69"/>
      <c r="E6" s="69"/>
      <c r="F6" s="69"/>
      <c r="G6" s="69"/>
      <c r="H6" s="69"/>
      <c r="I6" s="3"/>
    </row>
    <row r="7" spans="2:9" ht="39.75" customHeight="1">
      <c r="B7" s="45" t="s">
        <v>2</v>
      </c>
      <c r="C7" s="69" t="s">
        <v>60</v>
      </c>
      <c r="D7" s="69"/>
      <c r="E7" s="69"/>
      <c r="F7" s="69"/>
      <c r="G7" s="69"/>
      <c r="H7" s="69"/>
      <c r="I7" s="3"/>
    </row>
    <row r="8" spans="2:9" ht="39.75" customHeight="1" thickBot="1">
      <c r="B8" s="46" t="s">
        <v>3</v>
      </c>
      <c r="C8" s="70" t="s">
        <v>61</v>
      </c>
      <c r="D8" s="70"/>
      <c r="E8" s="70"/>
      <c r="F8" s="70"/>
      <c r="G8" s="70"/>
      <c r="H8" s="70"/>
      <c r="I8" s="4"/>
    </row>
    <row r="9" spans="2:9" ht="17.25" customHeight="1">
      <c r="B9" s="62"/>
      <c r="C9" s="63"/>
      <c r="D9" s="63"/>
      <c r="E9" s="63"/>
      <c r="F9" s="63"/>
      <c r="G9" s="63"/>
      <c r="H9" s="63"/>
      <c r="I9" s="57"/>
    </row>
    <row r="10" spans="2:9" ht="23.25" customHeight="1">
      <c r="B10" s="64" t="s">
        <v>4</v>
      </c>
      <c r="C10" s="64"/>
      <c r="D10" s="64"/>
      <c r="E10" s="64"/>
      <c r="F10" s="64"/>
      <c r="G10" s="64"/>
      <c r="H10" s="64"/>
      <c r="I10" s="64"/>
    </row>
    <row r="11" spans="2:9" ht="17.25" thickBot="1"/>
    <row r="12" spans="2:9" ht="25.5" customHeight="1" thickBot="1">
      <c r="B12" s="47" t="s">
        <v>57</v>
      </c>
      <c r="C12" s="48" t="s">
        <v>62</v>
      </c>
      <c r="D12" s="48" t="s">
        <v>85</v>
      </c>
      <c r="E12" s="48" t="s">
        <v>63</v>
      </c>
      <c r="F12" s="48" t="s">
        <v>64</v>
      </c>
      <c r="G12" s="48" t="s">
        <v>65</v>
      </c>
      <c r="H12" s="48" t="s">
        <v>66</v>
      </c>
      <c r="I12" s="49" t="s">
        <v>67</v>
      </c>
    </row>
    <row r="13" spans="2:9" ht="37.5" customHeight="1" thickTop="1" thickBot="1">
      <c r="B13" s="50" t="s">
        <v>68</v>
      </c>
      <c r="C13" s="51">
        <v>80</v>
      </c>
      <c r="D13" s="51">
        <v>90</v>
      </c>
      <c r="E13" s="51"/>
      <c r="F13" s="51"/>
      <c r="G13" s="51"/>
      <c r="H13" s="51"/>
      <c r="I13" s="52"/>
    </row>
    <row r="14" spans="2:9" ht="6.75" customHeight="1"/>
    <row r="15" spans="2:9" ht="24.75" customHeight="1">
      <c r="B15" s="68" t="s">
        <v>69</v>
      </c>
      <c r="C15" s="68"/>
      <c r="D15" s="68"/>
      <c r="E15" s="68"/>
      <c r="F15" s="68"/>
      <c r="G15" s="68"/>
      <c r="H15" s="68"/>
      <c r="I15" s="68"/>
    </row>
    <row r="16" spans="2:9" ht="24.75" customHeight="1">
      <c r="B16" s="68" t="s">
        <v>70</v>
      </c>
      <c r="C16" s="68"/>
      <c r="D16" s="68"/>
      <c r="E16" s="68"/>
      <c r="F16" s="68"/>
      <c r="G16" s="68"/>
      <c r="H16" s="68"/>
      <c r="I16" s="68"/>
    </row>
    <row r="17" spans="2:9" ht="24.75" customHeight="1">
      <c r="B17" s="68" t="s">
        <v>86</v>
      </c>
      <c r="C17" s="68"/>
      <c r="D17" s="68"/>
      <c r="E17" s="68"/>
      <c r="F17" s="68"/>
      <c r="G17" s="68"/>
      <c r="H17" s="68"/>
      <c r="I17" s="68"/>
    </row>
    <row r="18" spans="2:9" ht="24.75" customHeight="1">
      <c r="B18" s="68" t="s">
        <v>87</v>
      </c>
      <c r="C18" s="68"/>
      <c r="D18" s="68"/>
      <c r="E18" s="68"/>
      <c r="F18" s="68"/>
      <c r="G18" s="68"/>
      <c r="H18" s="68"/>
      <c r="I18" s="68"/>
    </row>
    <row r="21" spans="2:9">
      <c r="C21" s="65"/>
    </row>
  </sheetData>
  <mergeCells count="10">
    <mergeCell ref="B2:I2"/>
    <mergeCell ref="B15:I15"/>
    <mergeCell ref="B16:I16"/>
    <mergeCell ref="B17:I17"/>
    <mergeCell ref="B18:I18"/>
    <mergeCell ref="C7:H7"/>
    <mergeCell ref="C8:H8"/>
    <mergeCell ref="C4:H4"/>
    <mergeCell ref="C5:H5"/>
    <mergeCell ref="C6:H6"/>
  </mergeCells>
  <phoneticPr fontId="1" type="noConversion"/>
  <pageMargins left="0.39370078740157483" right="0.39370078740157483" top="0.78740157480314965" bottom="0.78740157480314965" header="0.39370078740157483" footer="0.39370078740157483"/>
  <pageSetup paperSize="9" orientation="landscape" horizontalDpi="1200" verticalDpi="1200" r:id="rId1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I21"/>
  <sheetViews>
    <sheetView topLeftCell="B1" workbookViewId="0">
      <selection activeCell="H13" sqref="H13"/>
    </sheetView>
  </sheetViews>
  <sheetFormatPr defaultRowHeight="16.5"/>
  <cols>
    <col min="1" max="1" width="4" style="1" customWidth="1"/>
    <col min="2" max="2" width="8.88671875" style="1"/>
    <col min="3" max="3" width="11.109375" style="1" customWidth="1"/>
    <col min="4" max="4" width="11.5546875" style="1" customWidth="1"/>
    <col min="5" max="5" width="11.21875" style="1" customWidth="1"/>
    <col min="6" max="6" width="12" style="1" customWidth="1"/>
    <col min="7" max="7" width="15.5546875" style="1" customWidth="1"/>
    <col min="8" max="8" width="15.77734375" style="1" customWidth="1"/>
    <col min="9" max="9" width="20.88671875" style="1" customWidth="1"/>
    <col min="10" max="16384" width="8.88671875" style="1"/>
  </cols>
  <sheetData>
    <row r="2" spans="2:9" ht="31.5">
      <c r="B2" s="67" t="s">
        <v>73</v>
      </c>
      <c r="C2" s="67"/>
      <c r="D2" s="67"/>
      <c r="E2" s="67"/>
      <c r="F2" s="67"/>
      <c r="G2" s="67"/>
      <c r="H2" s="67"/>
      <c r="I2" s="67"/>
    </row>
    <row r="3" spans="2:9" ht="17.25" thickBot="1"/>
    <row r="4" spans="2:9" ht="27" customHeight="1" thickBot="1">
      <c r="B4" s="5" t="s">
        <v>6</v>
      </c>
      <c r="C4" s="71" t="s">
        <v>7</v>
      </c>
      <c r="D4" s="71"/>
      <c r="E4" s="71"/>
      <c r="F4" s="71"/>
      <c r="G4" s="71"/>
      <c r="H4" s="71"/>
      <c r="I4" s="6" t="s">
        <v>8</v>
      </c>
    </row>
    <row r="5" spans="2:9" ht="39.75" customHeight="1" thickTop="1">
      <c r="B5" s="44" t="s">
        <v>0</v>
      </c>
      <c r="C5" s="72" t="s">
        <v>58</v>
      </c>
      <c r="D5" s="72"/>
      <c r="E5" s="72"/>
      <c r="F5" s="72"/>
      <c r="G5" s="72"/>
      <c r="H5" s="72"/>
      <c r="I5" s="2"/>
    </row>
    <row r="6" spans="2:9" ht="39.75" customHeight="1">
      <c r="B6" s="11" t="s">
        <v>1</v>
      </c>
      <c r="C6" s="69" t="s">
        <v>59</v>
      </c>
      <c r="D6" s="69"/>
      <c r="E6" s="69"/>
      <c r="F6" s="69"/>
      <c r="G6" s="69"/>
      <c r="H6" s="69"/>
      <c r="I6" s="3"/>
    </row>
    <row r="7" spans="2:9" ht="39.75" customHeight="1">
      <c r="B7" s="45" t="s">
        <v>2</v>
      </c>
      <c r="C7" s="69" t="s">
        <v>60</v>
      </c>
      <c r="D7" s="69"/>
      <c r="E7" s="69"/>
      <c r="F7" s="69"/>
      <c r="G7" s="69"/>
      <c r="H7" s="69"/>
      <c r="I7" s="3"/>
    </row>
    <row r="8" spans="2:9" ht="39.75" customHeight="1" thickBot="1">
      <c r="B8" s="46" t="s">
        <v>3</v>
      </c>
      <c r="C8" s="70" t="s">
        <v>61</v>
      </c>
      <c r="D8" s="70"/>
      <c r="E8" s="70"/>
      <c r="F8" s="70"/>
      <c r="G8" s="70"/>
      <c r="H8" s="70"/>
      <c r="I8" s="4"/>
    </row>
    <row r="9" spans="2:9" ht="17.25" customHeight="1">
      <c r="B9" s="62"/>
      <c r="C9" s="63"/>
      <c r="D9" s="63"/>
      <c r="E9" s="63"/>
      <c r="F9" s="63"/>
      <c r="G9" s="63"/>
      <c r="H9" s="63"/>
      <c r="I9" s="57"/>
    </row>
    <row r="10" spans="2:9" ht="23.25" customHeight="1">
      <c r="B10" s="64" t="s">
        <v>4</v>
      </c>
      <c r="C10" s="64"/>
      <c r="D10" s="64"/>
      <c r="E10" s="64"/>
      <c r="F10" s="64"/>
      <c r="G10" s="64"/>
      <c r="H10" s="64"/>
      <c r="I10" s="64"/>
    </row>
    <row r="11" spans="2:9" ht="17.25" thickBot="1"/>
    <row r="12" spans="2:9" ht="25.5" customHeight="1" thickBot="1">
      <c r="B12" s="47" t="s">
        <v>57</v>
      </c>
      <c r="C12" s="48" t="s">
        <v>62</v>
      </c>
      <c r="D12" s="48" t="s">
        <v>85</v>
      </c>
      <c r="E12" s="48" t="s">
        <v>63</v>
      </c>
      <c r="F12" s="48" t="s">
        <v>64</v>
      </c>
      <c r="G12" s="48" t="s">
        <v>65</v>
      </c>
      <c r="H12" s="48" t="s">
        <v>66</v>
      </c>
      <c r="I12" s="49" t="s">
        <v>67</v>
      </c>
    </row>
    <row r="13" spans="2:9" ht="37.5" customHeight="1" thickTop="1" thickBot="1">
      <c r="B13" s="50" t="s">
        <v>68</v>
      </c>
      <c r="C13" s="51">
        <v>80</v>
      </c>
      <c r="D13" s="51">
        <v>90</v>
      </c>
      <c r="E13" s="51">
        <f>AVERAGE(C13:D13)</f>
        <v>85</v>
      </c>
      <c r="F13" s="51" t="str">
        <f>IF(E13&gt;=70,"합격","불합격")</f>
        <v>합격</v>
      </c>
      <c r="G13" s="51" t="str">
        <f>IF(E13&gt;=90,"A",IF(E13&gt;=80,"B",IF(E13&gt;=70,"C","D")))</f>
        <v>B</v>
      </c>
      <c r="H13" s="51" t="str">
        <f>IF(AND(C13&gt;=80,D13&gt;=80),"최종합격","탈락")</f>
        <v>최종합격</v>
      </c>
      <c r="I13" s="52" t="str">
        <f>IF(OR(C13&gt;=80,D13&gt;=80),"재수강","최종탈락")</f>
        <v>재수강</v>
      </c>
    </row>
    <row r="14" spans="2:9" ht="6.75" customHeight="1"/>
    <row r="15" spans="2:9" ht="24.75" customHeight="1">
      <c r="B15" s="68" t="s">
        <v>69</v>
      </c>
      <c r="C15" s="68"/>
      <c r="D15" s="68"/>
      <c r="E15" s="68"/>
      <c r="F15" s="68"/>
      <c r="G15" s="68"/>
      <c r="H15" s="68"/>
      <c r="I15" s="68"/>
    </row>
    <row r="16" spans="2:9" ht="24.75" customHeight="1">
      <c r="B16" s="68" t="s">
        <v>70</v>
      </c>
      <c r="C16" s="68"/>
      <c r="D16" s="68"/>
      <c r="E16" s="68"/>
      <c r="F16" s="68"/>
      <c r="G16" s="68"/>
      <c r="H16" s="68"/>
      <c r="I16" s="68"/>
    </row>
    <row r="17" spans="2:9" ht="24.75" customHeight="1">
      <c r="B17" s="68" t="s">
        <v>86</v>
      </c>
      <c r="C17" s="68"/>
      <c r="D17" s="68"/>
      <c r="E17" s="68"/>
      <c r="F17" s="68"/>
      <c r="G17" s="68"/>
      <c r="H17" s="68"/>
      <c r="I17" s="68"/>
    </row>
    <row r="18" spans="2:9" ht="24.75" customHeight="1">
      <c r="B18" s="68" t="s">
        <v>87</v>
      </c>
      <c r="C18" s="68"/>
      <c r="D18" s="68"/>
      <c r="E18" s="68"/>
      <c r="F18" s="68"/>
      <c r="G18" s="68"/>
      <c r="H18" s="68"/>
      <c r="I18" s="68"/>
    </row>
    <row r="21" spans="2:9">
      <c r="C21" s="65"/>
    </row>
  </sheetData>
  <mergeCells count="10">
    <mergeCell ref="B15:I15"/>
    <mergeCell ref="B16:I16"/>
    <mergeCell ref="B17:I17"/>
    <mergeCell ref="B18:I18"/>
    <mergeCell ref="B2:I2"/>
    <mergeCell ref="C4:H4"/>
    <mergeCell ref="C5:H5"/>
    <mergeCell ref="C6:H6"/>
    <mergeCell ref="C7:H7"/>
    <mergeCell ref="C8:H8"/>
  </mergeCells>
  <phoneticPr fontId="1" type="noConversion"/>
  <pageMargins left="0.39370078740157483" right="0.39370078740157483" top="0.78740157480314965" bottom="0.78740157480314965" header="0.39370078740157483" footer="0.39370078740157483"/>
  <pageSetup paperSize="9" orientation="landscape" horizontalDpi="1200" verticalDpi="1200" r:id="rId1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2:N21"/>
  <sheetViews>
    <sheetView topLeftCell="A2" zoomScale="70" zoomScaleNormal="70" workbookViewId="0">
      <selection activeCell="L12" sqref="L12"/>
    </sheetView>
  </sheetViews>
  <sheetFormatPr defaultRowHeight="16.5"/>
  <cols>
    <col min="1" max="1" width="2.109375" style="1" customWidth="1"/>
    <col min="2" max="2" width="14.6640625" style="1" customWidth="1"/>
    <col min="3" max="3" width="18.5546875" style="1" customWidth="1"/>
    <col min="4" max="4" width="17.21875" style="1" customWidth="1"/>
    <col min="5" max="5" width="26.88671875" style="1" customWidth="1"/>
    <col min="6" max="6" width="12.44140625" style="1" customWidth="1"/>
    <col min="7" max="7" width="1.33203125" style="1" customWidth="1"/>
    <col min="8" max="8" width="7.77734375" style="1" customWidth="1"/>
    <col min="9" max="9" width="7.6640625" style="1" customWidth="1"/>
    <col min="10" max="10" width="7.88671875" style="1" customWidth="1"/>
    <col min="11" max="16384" width="8.88671875" style="1"/>
  </cols>
  <sheetData>
    <row r="2" spans="2:14" ht="31.5">
      <c r="B2" s="67" t="s">
        <v>72</v>
      </c>
      <c r="C2" s="67"/>
      <c r="D2" s="67"/>
      <c r="E2" s="67"/>
      <c r="F2" s="67"/>
    </row>
    <row r="3" spans="2:14" ht="17.25" thickBot="1"/>
    <row r="4" spans="2:14" ht="18" customHeight="1" thickBot="1">
      <c r="B4" s="5" t="s">
        <v>6</v>
      </c>
      <c r="C4" s="76" t="s">
        <v>7</v>
      </c>
      <c r="D4" s="77"/>
      <c r="E4" s="78"/>
      <c r="F4" s="6" t="s">
        <v>8</v>
      </c>
    </row>
    <row r="5" spans="2:14" ht="42.75" customHeight="1" thickTop="1">
      <c r="B5" s="10" t="s">
        <v>28</v>
      </c>
      <c r="C5" s="79" t="s">
        <v>39</v>
      </c>
      <c r="D5" s="80"/>
      <c r="E5" s="81"/>
      <c r="F5" s="7"/>
    </row>
    <row r="6" spans="2:14" ht="42.75" customHeight="1">
      <c r="B6" s="11" t="s">
        <v>29</v>
      </c>
      <c r="C6" s="82" t="s">
        <v>40</v>
      </c>
      <c r="D6" s="83"/>
      <c r="E6" s="84"/>
      <c r="F6" s="8"/>
    </row>
    <row r="7" spans="2:14" ht="42.75" customHeight="1">
      <c r="B7" s="11" t="s">
        <v>18</v>
      </c>
      <c r="C7" s="82" t="s">
        <v>41</v>
      </c>
      <c r="D7" s="83"/>
      <c r="E7" s="84"/>
      <c r="F7" s="8"/>
    </row>
    <row r="8" spans="2:14" ht="65.25" customHeight="1">
      <c r="B8" s="11" t="s">
        <v>22</v>
      </c>
      <c r="C8" s="82" t="s">
        <v>42</v>
      </c>
      <c r="D8" s="83"/>
      <c r="E8" s="84"/>
      <c r="F8" s="8"/>
    </row>
    <row r="9" spans="2:14" ht="42.75" customHeight="1" thickBot="1">
      <c r="B9" s="12" t="s">
        <v>26</v>
      </c>
      <c r="C9" s="73" t="s">
        <v>43</v>
      </c>
      <c r="D9" s="74"/>
      <c r="E9" s="75"/>
      <c r="F9" s="9"/>
      <c r="H9" s="41" t="s">
        <v>5</v>
      </c>
      <c r="I9" s="13"/>
      <c r="J9" s="13"/>
    </row>
    <row r="10" spans="2:14" s="13" customFormat="1" ht="21" thickBot="1">
      <c r="H10" s="14" t="s">
        <v>9</v>
      </c>
      <c r="I10" s="15" t="s">
        <v>10</v>
      </c>
      <c r="J10" s="16" t="s">
        <v>11</v>
      </c>
      <c r="L10" s="14" t="s">
        <v>9</v>
      </c>
      <c r="M10" s="15" t="s">
        <v>10</v>
      </c>
      <c r="N10" s="16" t="s">
        <v>11</v>
      </c>
    </row>
    <row r="11" spans="2:14" s="13" customFormat="1" ht="21" thickBot="1">
      <c r="B11" s="41" t="s">
        <v>27</v>
      </c>
      <c r="H11" s="21" t="s">
        <v>12</v>
      </c>
      <c r="I11" s="22" t="s">
        <v>13</v>
      </c>
      <c r="J11" s="23" t="s">
        <v>14</v>
      </c>
      <c r="L11" s="21" t="s">
        <v>12</v>
      </c>
      <c r="M11" s="22" t="s">
        <v>13</v>
      </c>
      <c r="N11" s="23" t="s">
        <v>14</v>
      </c>
    </row>
    <row r="12" spans="2:14" s="13" customFormat="1" ht="24.95" customHeight="1">
      <c r="B12" s="17" t="s">
        <v>9</v>
      </c>
      <c r="C12" s="18" t="s">
        <v>12</v>
      </c>
      <c r="D12" s="18" t="s">
        <v>83</v>
      </c>
      <c r="E12" s="19" t="s">
        <v>19</v>
      </c>
      <c r="F12" s="20" t="s">
        <v>23</v>
      </c>
      <c r="H12" s="28" t="s">
        <v>15</v>
      </c>
      <c r="I12" s="26" t="s">
        <v>16</v>
      </c>
      <c r="J12" s="27" t="s">
        <v>17</v>
      </c>
      <c r="L12" s="28" t="s">
        <v>15</v>
      </c>
      <c r="M12" s="26" t="s">
        <v>16</v>
      </c>
      <c r="N12" s="27" t="s">
        <v>17</v>
      </c>
    </row>
    <row r="13" spans="2:14" s="13" customFormat="1" ht="24.95" customHeight="1">
      <c r="B13" s="24" t="s">
        <v>10</v>
      </c>
      <c r="C13" s="25" t="s">
        <v>13</v>
      </c>
      <c r="D13" s="26" t="s">
        <v>84</v>
      </c>
      <c r="E13" s="26" t="s">
        <v>20</v>
      </c>
      <c r="F13" s="27" t="s">
        <v>24</v>
      </c>
      <c r="H13" s="28" t="s">
        <v>19</v>
      </c>
      <c r="I13" s="26" t="s">
        <v>20</v>
      </c>
      <c r="J13" s="27" t="s">
        <v>21</v>
      </c>
      <c r="L13" s="28" t="s">
        <v>19</v>
      </c>
      <c r="M13" s="26" t="s">
        <v>20</v>
      </c>
      <c r="N13" s="27" t="s">
        <v>21</v>
      </c>
    </row>
    <row r="14" spans="2:14" s="13" customFormat="1" ht="24.95" customHeight="1" thickBot="1">
      <c r="B14" s="29" t="s">
        <v>11</v>
      </c>
      <c r="C14" s="30" t="s">
        <v>14</v>
      </c>
      <c r="D14" s="31" t="s">
        <v>17</v>
      </c>
      <c r="E14" s="31" t="s">
        <v>21</v>
      </c>
      <c r="F14" s="32" t="s">
        <v>25</v>
      </c>
      <c r="H14" s="34" t="s">
        <v>23</v>
      </c>
      <c r="I14" s="31" t="s">
        <v>24</v>
      </c>
      <c r="J14" s="32" t="s">
        <v>25</v>
      </c>
      <c r="L14" s="34" t="s">
        <v>23</v>
      </c>
      <c r="M14" s="31" t="s">
        <v>24</v>
      </c>
      <c r="N14" s="32" t="s">
        <v>25</v>
      </c>
    </row>
    <row r="15" spans="2:14" s="13" customFormat="1" ht="20.25">
      <c r="B15" s="33"/>
      <c r="C15" s="33"/>
      <c r="D15" s="33"/>
      <c r="E15" s="33"/>
      <c r="F15" s="33"/>
    </row>
    <row r="21" spans="3:3">
      <c r="C21" s="65"/>
    </row>
  </sheetData>
  <mergeCells count="7">
    <mergeCell ref="B2:F2"/>
    <mergeCell ref="C9:E9"/>
    <mergeCell ref="C4:E4"/>
    <mergeCell ref="C5:E5"/>
    <mergeCell ref="C6:E6"/>
    <mergeCell ref="C7:E7"/>
    <mergeCell ref="C8:E8"/>
  </mergeCells>
  <phoneticPr fontId="1" type="noConversion"/>
  <pageMargins left="0.39370078740157483" right="0.39370078740157483" top="0.78740157480314965" bottom="0.78740157480314965" header="0.39370078740157483" footer="0.39370078740157483"/>
  <pageSetup paperSize="9" orientation="landscape" horizontalDpi="1200" verticalDpi="1200" r:id="rId1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2:N22"/>
  <sheetViews>
    <sheetView topLeftCell="D8" workbookViewId="0">
      <selection activeCell="H10" sqref="H10:N14"/>
    </sheetView>
  </sheetViews>
  <sheetFormatPr defaultRowHeight="16.5"/>
  <cols>
    <col min="1" max="1" width="2.109375" style="1" customWidth="1"/>
    <col min="2" max="2" width="14.6640625" style="1" customWidth="1"/>
    <col min="3" max="3" width="18.5546875" style="1" customWidth="1"/>
    <col min="4" max="4" width="17.21875" style="1" customWidth="1"/>
    <col min="5" max="5" width="26.88671875" style="1" customWidth="1"/>
    <col min="6" max="6" width="12.44140625" style="1" customWidth="1"/>
    <col min="7" max="7" width="1.33203125" style="1" customWidth="1"/>
    <col min="8" max="8" width="7.77734375" style="1" customWidth="1"/>
    <col min="9" max="9" width="7.6640625" style="1" customWidth="1"/>
    <col min="10" max="10" width="7.88671875" style="1" customWidth="1"/>
    <col min="11" max="16384" width="8.88671875" style="1"/>
  </cols>
  <sheetData>
    <row r="2" spans="2:14" ht="31.5">
      <c r="B2" s="67" t="s">
        <v>72</v>
      </c>
      <c r="C2" s="67"/>
      <c r="D2" s="67"/>
      <c r="E2" s="67"/>
      <c r="F2" s="67"/>
    </row>
    <row r="3" spans="2:14" ht="17.25" thickBot="1"/>
    <row r="4" spans="2:14" ht="18" customHeight="1" thickBot="1">
      <c r="B4" s="5" t="s">
        <v>6</v>
      </c>
      <c r="C4" s="76" t="s">
        <v>7</v>
      </c>
      <c r="D4" s="77"/>
      <c r="E4" s="78"/>
      <c r="F4" s="6" t="s">
        <v>8</v>
      </c>
    </row>
    <row r="5" spans="2:14" ht="42.75" customHeight="1" thickTop="1">
      <c r="B5" s="10" t="s">
        <v>28</v>
      </c>
      <c r="C5" s="79" t="s">
        <v>39</v>
      </c>
      <c r="D5" s="80"/>
      <c r="E5" s="81"/>
      <c r="F5" s="7" t="str">
        <f>VLOOKUP("A001",H10:J14,2,0)</f>
        <v>사탕</v>
      </c>
    </row>
    <row r="6" spans="2:14" ht="42.75" customHeight="1">
      <c r="B6" s="11" t="s">
        <v>29</v>
      </c>
      <c r="C6" s="82" t="s">
        <v>40</v>
      </c>
      <c r="D6" s="83"/>
      <c r="E6" s="84"/>
      <c r="F6" s="8" t="str">
        <f>HLOOKUP("A001",B12:F14,3,0)</f>
        <v>이상국</v>
      </c>
    </row>
    <row r="7" spans="2:14" ht="42.75" customHeight="1">
      <c r="B7" s="11" t="s">
        <v>18</v>
      </c>
      <c r="C7" s="82" t="s">
        <v>41</v>
      </c>
      <c r="D7" s="83"/>
      <c r="E7" s="84"/>
      <c r="F7" s="8" t="str">
        <f>INDEX(H10:J14,3,3)</f>
        <v>강선희</v>
      </c>
    </row>
    <row r="8" spans="2:14" ht="65.25" customHeight="1">
      <c r="B8" s="11" t="s">
        <v>22</v>
      </c>
      <c r="C8" s="82" t="s">
        <v>42</v>
      </c>
      <c r="D8" s="83"/>
      <c r="E8" s="84"/>
      <c r="F8" s="8" t="str">
        <f>LOOKUP(H14,M11:M14,J11:J14)</f>
        <v>이옥연</v>
      </c>
    </row>
    <row r="9" spans="2:14" ht="42.75" customHeight="1" thickBot="1">
      <c r="B9" s="12" t="s">
        <v>26</v>
      </c>
      <c r="C9" s="73" t="s">
        <v>43</v>
      </c>
      <c r="D9" s="74"/>
      <c r="E9" s="75"/>
      <c r="F9" s="9" t="str">
        <f>CHOOSE(1,"금메달","은메달","동메달")</f>
        <v>금메달</v>
      </c>
      <c r="H9" s="41" t="s">
        <v>5</v>
      </c>
      <c r="I9" s="13"/>
      <c r="J9" s="13"/>
    </row>
    <row r="10" spans="2:14" s="13" customFormat="1" ht="21" thickBot="1">
      <c r="H10" s="14" t="s">
        <v>9</v>
      </c>
      <c r="I10" s="15" t="s">
        <v>10</v>
      </c>
      <c r="J10" s="16" t="s">
        <v>11</v>
      </c>
      <c r="L10" s="14" t="s">
        <v>9</v>
      </c>
      <c r="M10" s="15" t="s">
        <v>10</v>
      </c>
      <c r="N10" s="16" t="s">
        <v>11</v>
      </c>
    </row>
    <row r="11" spans="2:14" s="13" customFormat="1" ht="21" thickBot="1">
      <c r="B11" s="41" t="s">
        <v>27</v>
      </c>
      <c r="H11" s="21" t="s">
        <v>12</v>
      </c>
      <c r="I11" s="22" t="s">
        <v>13</v>
      </c>
      <c r="J11" s="23" t="s">
        <v>14</v>
      </c>
      <c r="L11" s="21" t="s">
        <v>12</v>
      </c>
      <c r="M11" s="22" t="s">
        <v>13</v>
      </c>
      <c r="N11" s="23" t="s">
        <v>14</v>
      </c>
    </row>
    <row r="12" spans="2:14" s="13" customFormat="1" ht="24.95" customHeight="1">
      <c r="B12" s="17" t="s">
        <v>9</v>
      </c>
      <c r="C12" s="18" t="s">
        <v>12</v>
      </c>
      <c r="D12" s="18" t="s">
        <v>83</v>
      </c>
      <c r="E12" s="19" t="s">
        <v>19</v>
      </c>
      <c r="F12" s="20" t="s">
        <v>23</v>
      </c>
      <c r="H12" s="28" t="s">
        <v>15</v>
      </c>
      <c r="I12" s="26" t="s">
        <v>16</v>
      </c>
      <c r="J12" s="27" t="s">
        <v>17</v>
      </c>
      <c r="L12" s="28" t="s">
        <v>15</v>
      </c>
      <c r="M12" s="26" t="s">
        <v>16</v>
      </c>
      <c r="N12" s="27" t="s">
        <v>17</v>
      </c>
    </row>
    <row r="13" spans="2:14" s="13" customFormat="1" ht="24.95" customHeight="1">
      <c r="B13" s="24" t="s">
        <v>10</v>
      </c>
      <c r="C13" s="25" t="s">
        <v>13</v>
      </c>
      <c r="D13" s="26" t="s">
        <v>84</v>
      </c>
      <c r="E13" s="26" t="s">
        <v>20</v>
      </c>
      <c r="F13" s="27" t="s">
        <v>24</v>
      </c>
      <c r="H13" s="28" t="s">
        <v>19</v>
      </c>
      <c r="I13" s="26" t="s">
        <v>20</v>
      </c>
      <c r="J13" s="27" t="s">
        <v>21</v>
      </c>
      <c r="L13" s="28" t="s">
        <v>19</v>
      </c>
      <c r="M13" s="26" t="s">
        <v>20</v>
      </c>
      <c r="N13" s="27" t="s">
        <v>21</v>
      </c>
    </row>
    <row r="14" spans="2:14" s="13" customFormat="1" ht="24.95" customHeight="1" thickBot="1">
      <c r="B14" s="29" t="s">
        <v>11</v>
      </c>
      <c r="C14" s="30" t="s">
        <v>14</v>
      </c>
      <c r="D14" s="31" t="s">
        <v>17</v>
      </c>
      <c r="E14" s="31" t="s">
        <v>21</v>
      </c>
      <c r="F14" s="32" t="s">
        <v>25</v>
      </c>
      <c r="H14" s="34" t="s">
        <v>23</v>
      </c>
      <c r="I14" s="31" t="s">
        <v>24</v>
      </c>
      <c r="J14" s="32" t="s">
        <v>25</v>
      </c>
      <c r="L14" s="34" t="s">
        <v>23</v>
      </c>
      <c r="M14" s="31" t="s">
        <v>24</v>
      </c>
      <c r="N14" s="32" t="s">
        <v>25</v>
      </c>
    </row>
    <row r="15" spans="2:14" s="13" customFormat="1" ht="20.25">
      <c r="B15" s="33"/>
      <c r="C15" s="33"/>
      <c r="D15" s="33"/>
      <c r="E15" s="33"/>
      <c r="F15" s="33"/>
    </row>
    <row r="17" spans="2:6">
      <c r="B17" s="66" t="s">
        <v>88</v>
      </c>
    </row>
    <row r="18" spans="2:6">
      <c r="B18" s="66" t="s">
        <v>89</v>
      </c>
    </row>
    <row r="19" spans="2:6">
      <c r="B19" s="66" t="s">
        <v>90</v>
      </c>
    </row>
    <row r="20" spans="2:6">
      <c r="B20" s="66" t="s">
        <v>91</v>
      </c>
    </row>
    <row r="21" spans="2:6">
      <c r="B21" s="66" t="s">
        <v>92</v>
      </c>
      <c r="C21" s="65"/>
    </row>
    <row r="22" spans="2:6">
      <c r="F22" s="1" t="s">
        <v>93</v>
      </c>
    </row>
  </sheetData>
  <mergeCells count="7">
    <mergeCell ref="C9:E9"/>
    <mergeCell ref="B2:F2"/>
    <mergeCell ref="C4:E4"/>
    <mergeCell ref="C5:E5"/>
    <mergeCell ref="C6:E6"/>
    <mergeCell ref="C7:E7"/>
    <mergeCell ref="C8:E8"/>
  </mergeCells>
  <phoneticPr fontId="1" type="noConversion"/>
  <pageMargins left="0.39370078740157483" right="0.39370078740157483" top="0.78740157480314965" bottom="0.78740157480314965" header="0.39370078740157483" footer="0.39370078740157483"/>
  <pageSetup paperSize="9" orientation="landscape" horizontalDpi="1200" verticalDpi="1200" r:id="rId1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D21"/>
  <sheetViews>
    <sheetView topLeftCell="A4" workbookViewId="0">
      <selection activeCell="C9" sqref="C9"/>
    </sheetView>
  </sheetViews>
  <sheetFormatPr defaultRowHeight="20.25"/>
  <cols>
    <col min="1" max="1" width="1.77734375" style="13" customWidth="1"/>
    <col min="2" max="2" width="16.6640625" style="13" customWidth="1"/>
    <col min="3" max="3" width="79.33203125" style="13" customWidth="1"/>
    <col min="4" max="4" width="19.21875" style="13" customWidth="1"/>
    <col min="5" max="16384" width="8.88671875" style="13"/>
  </cols>
  <sheetData>
    <row r="1" spans="2:4" ht="15" customHeight="1"/>
    <row r="2" spans="2:4" ht="24" customHeight="1">
      <c r="B2" s="67" t="s">
        <v>71</v>
      </c>
      <c r="C2" s="67"/>
      <c r="D2" s="67"/>
    </row>
    <row r="3" spans="2:4" ht="12.75" customHeight="1" thickBot="1"/>
    <row r="4" spans="2:4" ht="22.5" customHeight="1" thickBot="1">
      <c r="B4" s="5" t="s">
        <v>6</v>
      </c>
      <c r="C4" s="53" t="s">
        <v>7</v>
      </c>
      <c r="D4" s="6" t="s">
        <v>8</v>
      </c>
    </row>
    <row r="5" spans="2:4" ht="39.950000000000003" customHeight="1" thickTop="1">
      <c r="B5" s="10" t="s">
        <v>37</v>
      </c>
      <c r="C5" s="35" t="s">
        <v>44</v>
      </c>
      <c r="D5" s="37"/>
    </row>
    <row r="6" spans="2:4" ht="39.950000000000003" customHeight="1">
      <c r="B6" s="11" t="s">
        <v>38</v>
      </c>
      <c r="C6" s="36" t="s">
        <v>45</v>
      </c>
      <c r="D6" s="38"/>
    </row>
    <row r="7" spans="2:4" ht="39.950000000000003" customHeight="1">
      <c r="B7" s="11" t="s">
        <v>30</v>
      </c>
      <c r="C7" s="36" t="s">
        <v>46</v>
      </c>
      <c r="D7" s="38"/>
    </row>
    <row r="8" spans="2:4" ht="39.950000000000003" customHeight="1">
      <c r="B8" s="11" t="s">
        <v>31</v>
      </c>
      <c r="C8" s="36" t="s">
        <v>47</v>
      </c>
      <c r="D8" s="38"/>
    </row>
    <row r="9" spans="2:4" ht="42.75" customHeight="1">
      <c r="B9" s="11" t="s">
        <v>32</v>
      </c>
      <c r="C9" s="36" t="s">
        <v>48</v>
      </c>
      <c r="D9" s="38"/>
    </row>
    <row r="10" spans="2:4" ht="39.950000000000003" customHeight="1">
      <c r="B10" s="11" t="s">
        <v>33</v>
      </c>
      <c r="C10" s="36" t="s">
        <v>49</v>
      </c>
      <c r="D10" s="38"/>
    </row>
    <row r="11" spans="2:4" ht="39.950000000000003" customHeight="1">
      <c r="B11" s="11" t="s">
        <v>34</v>
      </c>
      <c r="C11" s="36" t="s">
        <v>50</v>
      </c>
      <c r="D11" s="38"/>
    </row>
    <row r="12" spans="2:4" ht="43.5" customHeight="1">
      <c r="B12" s="11" t="s">
        <v>35</v>
      </c>
      <c r="C12" s="36" t="s">
        <v>51</v>
      </c>
      <c r="D12" s="38"/>
    </row>
    <row r="13" spans="2:4" ht="42.75" customHeight="1" thickBot="1">
      <c r="B13" s="12" t="s">
        <v>36</v>
      </c>
      <c r="C13" s="39" t="s">
        <v>52</v>
      </c>
      <c r="D13" s="40"/>
    </row>
    <row r="21" spans="3:3">
      <c r="C21" s="65"/>
    </row>
  </sheetData>
  <mergeCells count="1">
    <mergeCell ref="B2:D2"/>
  </mergeCells>
  <phoneticPr fontId="1" type="noConversion"/>
  <pageMargins left="0.39370078740157483" right="0.39370078740157483" top="0.78740157480314965" bottom="0.78740157480314965" header="0.39370078740157483" footer="0.39370078740157483"/>
  <pageSetup paperSize="9" orientation="landscape" horizontalDpi="1200" verticalDpi="1200" r:id="rId1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D21"/>
  <sheetViews>
    <sheetView topLeftCell="C10" workbookViewId="0">
      <selection activeCell="B15" sqref="B15:I15"/>
    </sheetView>
  </sheetViews>
  <sheetFormatPr defaultRowHeight="20.25"/>
  <cols>
    <col min="1" max="1" width="1.77734375" style="13" customWidth="1"/>
    <col min="2" max="2" width="16.6640625" style="13" customWidth="1"/>
    <col min="3" max="3" width="79.33203125" style="13" customWidth="1"/>
    <col min="4" max="4" width="19.21875" style="13" customWidth="1"/>
    <col min="5" max="16384" width="8.88671875" style="13"/>
  </cols>
  <sheetData>
    <row r="1" spans="2:4" ht="15" customHeight="1"/>
    <row r="2" spans="2:4" ht="24" customHeight="1">
      <c r="B2" s="67" t="s">
        <v>71</v>
      </c>
      <c r="C2" s="67"/>
      <c r="D2" s="67"/>
    </row>
    <row r="3" spans="2:4" ht="12.75" customHeight="1" thickBot="1"/>
    <row r="4" spans="2:4" ht="22.5" customHeight="1" thickBot="1">
      <c r="B4" s="5" t="s">
        <v>6</v>
      </c>
      <c r="C4" s="56" t="s">
        <v>7</v>
      </c>
      <c r="D4" s="6" t="s">
        <v>8</v>
      </c>
    </row>
    <row r="5" spans="2:4" ht="39.950000000000003" customHeight="1" thickTop="1">
      <c r="B5" s="10" t="s">
        <v>37</v>
      </c>
      <c r="C5" s="35" t="s">
        <v>44</v>
      </c>
      <c r="D5" s="37" t="str">
        <f>LEFT("ABCDEF",2)</f>
        <v>AB</v>
      </c>
    </row>
    <row r="6" spans="2:4" ht="39.950000000000003" customHeight="1">
      <c r="B6" s="11" t="s">
        <v>38</v>
      </c>
      <c r="C6" s="36" t="s">
        <v>45</v>
      </c>
      <c r="D6" s="38" t="str">
        <f>RIGHT("ABCDEF",2)</f>
        <v>EF</v>
      </c>
    </row>
    <row r="7" spans="2:4" ht="39.950000000000003" customHeight="1">
      <c r="B7" s="11" t="s">
        <v>30</v>
      </c>
      <c r="C7" s="36" t="s">
        <v>46</v>
      </c>
      <c r="D7" s="38" t="str">
        <f>MID("ABCDEF",2,3)</f>
        <v>BCD</v>
      </c>
    </row>
    <row r="8" spans="2:4" ht="39.950000000000003" customHeight="1">
      <c r="B8" s="11" t="s">
        <v>31</v>
      </c>
      <c r="C8" s="36" t="s">
        <v>47</v>
      </c>
      <c r="D8" s="38" t="str">
        <f>LOWER("ABD")</f>
        <v>abd</v>
      </c>
    </row>
    <row r="9" spans="2:4" ht="42.75" customHeight="1">
      <c r="B9" s="11" t="s">
        <v>32</v>
      </c>
      <c r="C9" s="36" t="s">
        <v>48</v>
      </c>
      <c r="D9" s="38" t="str">
        <f>PROPER("abcde")</f>
        <v>Abcde</v>
      </c>
    </row>
    <row r="10" spans="2:4" ht="39.950000000000003" customHeight="1">
      <c r="B10" s="11" t="s">
        <v>33</v>
      </c>
      <c r="C10" s="36" t="s">
        <v>49</v>
      </c>
      <c r="D10" s="38">
        <f>LEN(D9)</f>
        <v>5</v>
      </c>
    </row>
    <row r="11" spans="2:4" ht="39.950000000000003" customHeight="1">
      <c r="B11" s="11" t="s">
        <v>34</v>
      </c>
      <c r="C11" s="36" t="s">
        <v>50</v>
      </c>
      <c r="D11" s="38">
        <f>VALUE("$5,000")</f>
        <v>5000</v>
      </c>
    </row>
    <row r="12" spans="2:4" ht="43.5" customHeight="1">
      <c r="B12" s="11" t="s">
        <v>35</v>
      </c>
      <c r="C12" s="36" t="s">
        <v>51</v>
      </c>
      <c r="D12" s="38" t="str">
        <f>TEXT(2500000,"\#,#")</f>
        <v>₩2,500,000</v>
      </c>
    </row>
    <row r="13" spans="2:4" ht="42.75" customHeight="1" thickBot="1">
      <c r="B13" s="12" t="s">
        <v>36</v>
      </c>
      <c r="C13" s="39" t="s">
        <v>52</v>
      </c>
      <c r="D13" s="40" t="str">
        <f>SUBSTITUTE("강선희","강","이")</f>
        <v>이선희</v>
      </c>
    </row>
    <row r="21" spans="3:3">
      <c r="C21" s="65"/>
    </row>
  </sheetData>
  <mergeCells count="1">
    <mergeCell ref="B2:D2"/>
  </mergeCells>
  <phoneticPr fontId="1" type="noConversion"/>
  <pageMargins left="0.39370078740157483" right="0.39370078740157483" top="0.78740157480314965" bottom="0.78740157480314965" header="0.39370078740157483" footer="0.39370078740157483"/>
  <pageSetup paperSize="9" orientation="landscape" horizontalDpi="1200" verticalDpi="1200" r:id="rId1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2:D21"/>
  <sheetViews>
    <sheetView topLeftCell="A4" zoomScale="85" zoomScaleNormal="85" zoomScalePageLayoutView="85" workbookViewId="0">
      <selection activeCell="C13" sqref="C13:C17"/>
    </sheetView>
  </sheetViews>
  <sheetFormatPr defaultRowHeight="16.5"/>
  <cols>
    <col min="1" max="1" width="3.6640625" style="1" customWidth="1"/>
    <col min="2" max="2" width="15.109375" style="1" customWidth="1"/>
    <col min="3" max="3" width="64.21875" style="1" customWidth="1"/>
    <col min="4" max="4" width="32.44140625" style="1" customWidth="1"/>
    <col min="5" max="16384" width="8.88671875" style="1"/>
  </cols>
  <sheetData>
    <row r="2" spans="2:4" ht="31.5">
      <c r="B2" s="67" t="s">
        <v>74</v>
      </c>
      <c r="C2" s="67"/>
      <c r="D2" s="67"/>
    </row>
    <row r="3" spans="2:4" ht="17.25" thickBot="1"/>
    <row r="4" spans="2:4" ht="35.25" customHeight="1" thickBot="1">
      <c r="B4" s="5" t="s">
        <v>6</v>
      </c>
      <c r="C4" s="53" t="s">
        <v>7</v>
      </c>
      <c r="D4" s="6" t="s">
        <v>8</v>
      </c>
    </row>
    <row r="5" spans="2:4" ht="60" customHeight="1" thickTop="1">
      <c r="B5" s="54" t="s">
        <v>53</v>
      </c>
      <c r="C5" s="42" t="s">
        <v>55</v>
      </c>
      <c r="D5" s="38"/>
    </row>
    <row r="6" spans="2:4" ht="60" customHeight="1" thickBot="1">
      <c r="B6" s="55" t="s">
        <v>54</v>
      </c>
      <c r="C6" s="43" t="s">
        <v>56</v>
      </c>
      <c r="D6" s="40"/>
    </row>
    <row r="8" spans="2:4" ht="20.25">
      <c r="B8" s="85" t="s">
        <v>76</v>
      </c>
      <c r="C8" s="59"/>
    </row>
    <row r="9" spans="2:4" ht="18.75" customHeight="1">
      <c r="B9" s="85"/>
      <c r="C9" s="60" t="s">
        <v>78</v>
      </c>
    </row>
    <row r="10" spans="2:4" ht="20.25">
      <c r="B10" s="85"/>
      <c r="C10" s="59" t="s">
        <v>79</v>
      </c>
    </row>
    <row r="11" spans="2:4" ht="20.25">
      <c r="B11" s="85"/>
      <c r="C11" s="59" t="s">
        <v>75</v>
      </c>
    </row>
    <row r="12" spans="2:4" ht="20.25">
      <c r="B12" s="58"/>
      <c r="C12" s="61"/>
    </row>
    <row r="13" spans="2:4" ht="20.25">
      <c r="B13" s="85" t="s">
        <v>77</v>
      </c>
      <c r="C13" s="59"/>
    </row>
    <row r="14" spans="2:4" ht="20.25">
      <c r="B14" s="85"/>
      <c r="C14" s="59"/>
    </row>
    <row r="15" spans="2:4" ht="20.25">
      <c r="B15" s="85"/>
      <c r="C15" s="59"/>
    </row>
    <row r="16" spans="2:4" ht="20.25">
      <c r="B16" s="85"/>
      <c r="C16" s="59"/>
    </row>
    <row r="17" spans="2:3" ht="20.25">
      <c r="B17" s="85"/>
      <c r="C17" s="59"/>
    </row>
    <row r="21" spans="2:3">
      <c r="C21" s="65"/>
    </row>
  </sheetData>
  <mergeCells count="3">
    <mergeCell ref="B2:D2"/>
    <mergeCell ref="B8:B11"/>
    <mergeCell ref="B13:B17"/>
  </mergeCells>
  <phoneticPr fontId="1" type="noConversion"/>
  <hyperlinks>
    <hyperlink ref="C9" r:id="rId1"/>
  </hyperlinks>
  <pageMargins left="0.39370078740157483" right="0.39370078740157483" top="0.78740157480314965" bottom="0.78740157480314965" header="0.39370078740157483" footer="0.39370078740157483"/>
  <pageSetup paperSize="9" orientation="landscape" r:id="rId2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B2:D21"/>
  <sheetViews>
    <sheetView topLeftCell="A2" zoomScale="85" zoomScaleNormal="85" zoomScalePageLayoutView="85" workbookViewId="0">
      <selection activeCell="C20" sqref="C20"/>
    </sheetView>
  </sheetViews>
  <sheetFormatPr defaultRowHeight="16.5"/>
  <cols>
    <col min="1" max="1" width="3.6640625" style="1" customWidth="1"/>
    <col min="2" max="2" width="15.109375" style="1" customWidth="1"/>
    <col min="3" max="3" width="64.21875" style="1" customWidth="1"/>
    <col min="4" max="4" width="32.44140625" style="1" customWidth="1"/>
    <col min="5" max="16384" width="8.88671875" style="1"/>
  </cols>
  <sheetData>
    <row r="2" spans="2:4" ht="31.5">
      <c r="B2" s="67" t="s">
        <v>74</v>
      </c>
      <c r="C2" s="67"/>
      <c r="D2" s="67"/>
    </row>
    <row r="3" spans="2:4" ht="17.25" thickBot="1"/>
    <row r="4" spans="2:4" ht="35.25" customHeight="1" thickBot="1">
      <c r="B4" s="5" t="s">
        <v>6</v>
      </c>
      <c r="C4" s="56" t="s">
        <v>7</v>
      </c>
      <c r="D4" s="6" t="s">
        <v>8</v>
      </c>
    </row>
    <row r="5" spans="2:4" ht="60" customHeight="1" thickTop="1">
      <c r="B5" s="54" t="s">
        <v>53</v>
      </c>
      <c r="C5" s="42" t="s">
        <v>55</v>
      </c>
      <c r="D5" s="38" t="b">
        <f>ISBLANK(C8)</f>
        <v>1</v>
      </c>
    </row>
    <row r="6" spans="2:4" ht="60" customHeight="1" thickBot="1">
      <c r="B6" s="55" t="s">
        <v>54</v>
      </c>
      <c r="C6" s="43" t="s">
        <v>56</v>
      </c>
      <c r="D6" s="40" t="b">
        <f>ISERROR(C16)</f>
        <v>0</v>
      </c>
    </row>
    <row r="8" spans="2:4" ht="20.25">
      <c r="B8" s="85" t="s">
        <v>76</v>
      </c>
      <c r="C8" s="59"/>
    </row>
    <row r="9" spans="2:4" ht="18.75" customHeight="1">
      <c r="B9" s="85"/>
      <c r="C9" s="60" t="s">
        <v>78</v>
      </c>
    </row>
    <row r="10" spans="2:4" ht="20.25">
      <c r="B10" s="85"/>
      <c r="C10" s="59" t="s">
        <v>79</v>
      </c>
    </row>
    <row r="11" spans="2:4" ht="20.25">
      <c r="B11" s="85"/>
      <c r="C11" s="59" t="s">
        <v>75</v>
      </c>
    </row>
    <row r="12" spans="2:4" ht="20.25">
      <c r="B12" s="58"/>
      <c r="C12" s="61"/>
    </row>
    <row r="13" spans="2:4" ht="20.25">
      <c r="B13" s="85" t="s">
        <v>77</v>
      </c>
      <c r="C13" s="59" t="s">
        <v>80</v>
      </c>
    </row>
    <row r="14" spans="2:4" ht="20.25">
      <c r="B14" s="85"/>
      <c r="C14" s="59" t="s">
        <v>81</v>
      </c>
    </row>
    <row r="15" spans="2:4" ht="20.25">
      <c r="B15" s="85"/>
      <c r="C15" s="59"/>
    </row>
    <row r="16" spans="2:4" ht="20.25">
      <c r="B16" s="85"/>
      <c r="C16" s="59" t="s">
        <v>82</v>
      </c>
    </row>
    <row r="17" spans="2:3" ht="20.25">
      <c r="B17" s="85"/>
      <c r="C17" s="59" t="e">
        <f>TEAT</f>
        <v>#NAME?</v>
      </c>
    </row>
    <row r="21" spans="2:3">
      <c r="C21" s="65"/>
    </row>
  </sheetData>
  <mergeCells count="3">
    <mergeCell ref="B2:D2"/>
    <mergeCell ref="B8:B11"/>
    <mergeCell ref="B13:B17"/>
  </mergeCells>
  <phoneticPr fontId="1" type="noConversion"/>
  <hyperlinks>
    <hyperlink ref="C9" r:id="rId1"/>
  </hyperlinks>
  <pageMargins left="0.39370078740157483" right="0.39370078740157483" top="0.78740157480314965" bottom="0.78740157480314965" header="0.39370078740157483" footer="0.39370078740157483"/>
  <pageSetup paperSize="9" orientation="landscape" r:id="rId2"/>
  <headerFooter alignWithMargins="0">
    <oddHeader>&amp;L&amp;"-,굵게"&amp;9컴퓨터활용능력 1급실기&amp;R&amp;"+,굵게"&amp;9&amp;K0000FF 5강 논리,찾기,텍스트,정보함수</oddHeader>
    <oddFooter>&amp;R&amp;"-,굵게"&amp;9&amp;K0000FF기사퍼스트&amp;"돋움,보통"&amp;K000000
&amp;"-,굵게"www.gisafirst.com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논리함수</vt:lpstr>
      <vt:lpstr>논리함수(정답)</vt:lpstr>
      <vt:lpstr>찾기함수</vt:lpstr>
      <vt:lpstr>찾기함수(정답)</vt:lpstr>
      <vt:lpstr>텍스트함수</vt:lpstr>
      <vt:lpstr>텍스트함수(정답)</vt:lpstr>
      <vt:lpstr>정보함수</vt:lpstr>
      <vt:lpstr>정보함수(정답)</vt:lpstr>
    </vt:vector>
  </TitlesOfParts>
  <Company>bit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ksk</dc:creator>
  <cp:lastModifiedBy>END USER</cp:lastModifiedBy>
  <cp:lastPrinted>2011-10-17T03:01:41Z</cp:lastPrinted>
  <dcterms:created xsi:type="dcterms:W3CDTF">2006-11-06T02:50:19Z</dcterms:created>
  <dcterms:modified xsi:type="dcterms:W3CDTF">2012-02-27T15:22:27Z</dcterms:modified>
</cp:coreProperties>
</file>